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2520" windowWidth="25155" windowHeight="7875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D21" i="1"/>
  <c r="D33" s="1"/>
  <c r="E21"/>
  <c r="H21"/>
  <c r="I21"/>
  <c r="F23"/>
  <c r="F21" s="1"/>
  <c r="F33" s="1"/>
  <c r="J23"/>
  <c r="F24"/>
  <c r="J24"/>
  <c r="F25"/>
  <c r="J25"/>
  <c r="F26"/>
  <c r="J26"/>
  <c r="J38" s="1"/>
  <c r="D27"/>
  <c r="E27"/>
  <c r="H27"/>
  <c r="I27"/>
  <c r="F29"/>
  <c r="F27"/>
  <c r="J29"/>
  <c r="F30"/>
  <c r="J30"/>
  <c r="F31"/>
  <c r="J31"/>
  <c r="F32"/>
  <c r="J32"/>
  <c r="E33"/>
  <c r="I33"/>
  <c r="D35"/>
  <c r="E35"/>
  <c r="F35"/>
  <c r="H35"/>
  <c r="I35"/>
  <c r="D36"/>
  <c r="E36"/>
  <c r="F36"/>
  <c r="H36"/>
  <c r="I36"/>
  <c r="D37"/>
  <c r="E37"/>
  <c r="F37"/>
  <c r="H37"/>
  <c r="I37"/>
  <c r="J37"/>
  <c r="D38"/>
  <c r="E38"/>
  <c r="F38"/>
  <c r="H38"/>
  <c r="I38"/>
  <c r="D45"/>
  <c r="D55" s="1"/>
  <c r="E45"/>
  <c r="E55" s="1"/>
  <c r="E83" s="1"/>
  <c r="E130" s="1"/>
  <c r="H45"/>
  <c r="I45"/>
  <c r="F47"/>
  <c r="F45"/>
  <c r="F55" s="1"/>
  <c r="J47"/>
  <c r="J45" s="1"/>
  <c r="J55" s="1"/>
  <c r="F48"/>
  <c r="J48"/>
  <c r="F49"/>
  <c r="J49"/>
  <c r="J59" s="1"/>
  <c r="D50"/>
  <c r="E50"/>
  <c r="H50"/>
  <c r="I50"/>
  <c r="F52"/>
  <c r="F50"/>
  <c r="J52"/>
  <c r="F53"/>
  <c r="J53"/>
  <c r="F54"/>
  <c r="J54"/>
  <c r="J50" s="1"/>
  <c r="H55"/>
  <c r="I55"/>
  <c r="I83" s="1"/>
  <c r="D57"/>
  <c r="E57"/>
  <c r="F57"/>
  <c r="H57"/>
  <c r="I57"/>
  <c r="J57"/>
  <c r="D58"/>
  <c r="E58"/>
  <c r="F58"/>
  <c r="H58"/>
  <c r="I58"/>
  <c r="J58"/>
  <c r="D59"/>
  <c r="E59"/>
  <c r="F59"/>
  <c r="H59"/>
  <c r="I59"/>
  <c r="F60"/>
  <c r="J60"/>
  <c r="F61"/>
  <c r="J61"/>
  <c r="F63"/>
  <c r="J63"/>
  <c r="C64"/>
  <c r="D64"/>
  <c r="E64"/>
  <c r="G64"/>
  <c r="G83" s="1"/>
  <c r="G130" s="1"/>
  <c r="H64"/>
  <c r="I64"/>
  <c r="F66"/>
  <c r="F64"/>
  <c r="J66"/>
  <c r="F67"/>
  <c r="J67"/>
  <c r="J64" s="1"/>
  <c r="F68"/>
  <c r="J68"/>
  <c r="F69"/>
  <c r="J69"/>
  <c r="C76"/>
  <c r="D76"/>
  <c r="E76"/>
  <c r="G76"/>
  <c r="H76"/>
  <c r="I76"/>
  <c r="F78"/>
  <c r="F76"/>
  <c r="J78"/>
  <c r="F79"/>
  <c r="J79"/>
  <c r="J76" s="1"/>
  <c r="F80"/>
  <c r="J80"/>
  <c r="F81"/>
  <c r="J81"/>
  <c r="F82"/>
  <c r="J82"/>
  <c r="C83"/>
  <c r="C85"/>
  <c r="C129" s="1"/>
  <c r="C130" s="1"/>
  <c r="D85"/>
  <c r="E85"/>
  <c r="G85"/>
  <c r="H85"/>
  <c r="I85"/>
  <c r="F87"/>
  <c r="F85" s="1"/>
  <c r="F129" s="1"/>
  <c r="J87"/>
  <c r="J85" s="1"/>
  <c r="F88"/>
  <c r="J88"/>
  <c r="F89"/>
  <c r="J89"/>
  <c r="F90"/>
  <c r="J90"/>
  <c r="F91"/>
  <c r="J91"/>
  <c r="F92"/>
  <c r="J92"/>
  <c r="F93"/>
  <c r="J93"/>
  <c r="F94"/>
  <c r="J94"/>
  <c r="F95"/>
  <c r="J95"/>
  <c r="C96"/>
  <c r="D96"/>
  <c r="E96"/>
  <c r="G96"/>
  <c r="H96"/>
  <c r="I96"/>
  <c r="F98"/>
  <c r="F96" s="1"/>
  <c r="J98"/>
  <c r="J96" s="1"/>
  <c r="F99"/>
  <c r="J99"/>
  <c r="F100"/>
  <c r="J100"/>
  <c r="F107"/>
  <c r="J107"/>
  <c r="F108"/>
  <c r="J108"/>
  <c r="C109"/>
  <c r="D109"/>
  <c r="E109"/>
  <c r="G109"/>
  <c r="H109"/>
  <c r="I109"/>
  <c r="F111"/>
  <c r="F109" s="1"/>
  <c r="J111"/>
  <c r="J109" s="1"/>
  <c r="F112"/>
  <c r="J112"/>
  <c r="F113"/>
  <c r="J113"/>
  <c r="F114"/>
  <c r="J114"/>
  <c r="C115"/>
  <c r="G115"/>
  <c r="F117"/>
  <c r="J117"/>
  <c r="F118"/>
  <c r="J118"/>
  <c r="F119"/>
  <c r="F115" s="1"/>
  <c r="J119"/>
  <c r="F120"/>
  <c r="J120"/>
  <c r="F121"/>
  <c r="J121"/>
  <c r="D122"/>
  <c r="D115"/>
  <c r="D129"/>
  <c r="E122"/>
  <c r="E115"/>
  <c r="F122"/>
  <c r="H122"/>
  <c r="H115"/>
  <c r="I122"/>
  <c r="I115"/>
  <c r="I129"/>
  <c r="C123"/>
  <c r="D123"/>
  <c r="E123"/>
  <c r="E129" s="1"/>
  <c r="G123"/>
  <c r="H123"/>
  <c r="I123"/>
  <c r="F125"/>
  <c r="F123" s="1"/>
  <c r="J125"/>
  <c r="F126"/>
  <c r="J126"/>
  <c r="F127"/>
  <c r="J127"/>
  <c r="J123" s="1"/>
  <c r="F128"/>
  <c r="J128"/>
  <c r="G129"/>
  <c r="C138"/>
  <c r="D138"/>
  <c r="E138"/>
  <c r="E168" s="1"/>
  <c r="E177" s="1"/>
  <c r="G138"/>
  <c r="H138"/>
  <c r="I138"/>
  <c r="I168" s="1"/>
  <c r="F140"/>
  <c r="F138" s="1"/>
  <c r="F168" s="1"/>
  <c r="F177" s="1"/>
  <c r="J140"/>
  <c r="F141"/>
  <c r="J141"/>
  <c r="F142"/>
  <c r="J142"/>
  <c r="J138" s="1"/>
  <c r="F143"/>
  <c r="J143"/>
  <c r="C144"/>
  <c r="D144"/>
  <c r="E144"/>
  <c r="G144"/>
  <c r="H144"/>
  <c r="I144"/>
  <c r="F146"/>
  <c r="F144" s="1"/>
  <c r="J146"/>
  <c r="J144"/>
  <c r="F147"/>
  <c r="J147"/>
  <c r="F148"/>
  <c r="J148"/>
  <c r="F149"/>
  <c r="J149"/>
  <c r="F150"/>
  <c r="J150"/>
  <c r="F151"/>
  <c r="J151"/>
  <c r="C158"/>
  <c r="D158"/>
  <c r="E158"/>
  <c r="G158"/>
  <c r="H158"/>
  <c r="I158"/>
  <c r="F160"/>
  <c r="F158" s="1"/>
  <c r="J160"/>
  <c r="F161"/>
  <c r="J161"/>
  <c r="F162"/>
  <c r="J162"/>
  <c r="J158" s="1"/>
  <c r="F163"/>
  <c r="J163"/>
  <c r="F164"/>
  <c r="J164"/>
  <c r="F165"/>
  <c r="J165"/>
  <c r="F166"/>
  <c r="J166"/>
  <c r="F167"/>
  <c r="J167"/>
  <c r="C168"/>
  <c r="D168"/>
  <c r="D177"/>
  <c r="G168"/>
  <c r="H168"/>
  <c r="C170"/>
  <c r="C177"/>
  <c r="D170"/>
  <c r="E170"/>
  <c r="G170"/>
  <c r="G177" s="1"/>
  <c r="H170"/>
  <c r="I170"/>
  <c r="F172"/>
  <c r="J172"/>
  <c r="F173"/>
  <c r="J173"/>
  <c r="F174"/>
  <c r="F170" s="1"/>
  <c r="J174"/>
  <c r="F175"/>
  <c r="J175"/>
  <c r="F176"/>
  <c r="J176"/>
  <c r="H33" l="1"/>
  <c r="H83" s="1"/>
  <c r="H130" s="1"/>
  <c r="J21"/>
  <c r="J33" s="1"/>
  <c r="H177"/>
  <c r="J122"/>
  <c r="J115" s="1"/>
  <c r="J129" s="1"/>
  <c r="I130"/>
  <c r="I177"/>
  <c r="J170"/>
  <c r="H129"/>
  <c r="J27"/>
  <c r="F83"/>
  <c r="F130" s="1"/>
  <c r="D83"/>
  <c r="D130" s="1"/>
  <c r="J168"/>
  <c r="J177" s="1"/>
  <c r="J83"/>
  <c r="J35"/>
  <c r="J36"/>
  <c r="J130" l="1"/>
</calcChain>
</file>

<file path=xl/sharedStrings.xml><?xml version="1.0" encoding="utf-8"?>
<sst xmlns="http://schemas.openxmlformats.org/spreadsheetml/2006/main" count="683" uniqueCount="406">
  <si>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</si>
  <si>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</si>
  <si>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</si>
  <si>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</si>
  <si>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</si>
  <si>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</si>
  <si>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</si>
  <si>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</si>
  <si>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</si>
  <si>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</si>
  <si>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</si>
  <si>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</si>
  <si>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</si>
  <si>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</si>
  <si>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</si>
  <si>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</si>
  <si>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</si>
  <si>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</si>
  <si>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</si>
  <si>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</si>
  <si>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в том числе: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</si>
  <si>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</si>
  <si>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</si>
  <si>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</si>
  <si>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</si>
  <si>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</si>
  <si>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>014</t>
  </si>
  <si>
    <t>Амортизация основных средств*</t>
  </si>
  <si>
    <t>020</t>
  </si>
  <si>
    <t>021</t>
  </si>
  <si>
    <t>022</t>
  </si>
  <si>
    <t>023</t>
  </si>
  <si>
    <t>Амортизация предметов лизинга (010440000)*</t>
  </si>
  <si>
    <t>024</t>
  </si>
  <si>
    <t>030</t>
  </si>
  <si>
    <t>из них:</t>
  </si>
  <si>
    <t>031</t>
  </si>
  <si>
    <t>032</t>
  </si>
  <si>
    <t>033</t>
  </si>
  <si>
    <t>034</t>
  </si>
  <si>
    <t xml:space="preserve">         Форма 0503730 с. 2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</si>
  <si>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</si>
  <si>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</si>
  <si>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</si>
  <si>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</si>
  <si>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</si>
  <si>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</si>
  <si>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</si>
  <si>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</si>
  <si>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</si>
  <si>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</si>
  <si>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</si>
  <si>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</si>
  <si>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</si>
  <si>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</si>
  <si>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</si>
  <si>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>060</t>
  </si>
  <si>
    <t>061</t>
  </si>
  <si>
    <t>062</t>
  </si>
  <si>
    <t>063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</si>
  <si>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</si>
  <si>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</si>
  <si>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</si>
  <si>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</si>
  <si>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</si>
  <si>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</si>
  <si>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</si>
  <si>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</si>
  <si>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</si>
  <si>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</si>
  <si>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</si>
  <si>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</si>
  <si>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</si>
  <si>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</si>
  <si>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</si>
  <si>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</si>
  <si>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</si>
  <si>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</si>
  <si>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</si>
  <si>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</si>
  <si>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</si>
  <si>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</si>
  <si>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</si>
  <si>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</si>
  <si>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</si>
  <si>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</si>
  <si>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</si>
  <si>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</si>
  <si>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</si>
  <si>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</si>
  <si>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</si>
  <si>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</si>
  <si>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</si>
  <si>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</si>
  <si>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</si>
  <si>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</si>
  <si>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</si>
  <si>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</si>
  <si>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</si>
  <si>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</si>
  <si>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</si>
  <si>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</si>
  <si>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</si>
  <si>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</si>
  <si>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</si>
  <si>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</si>
  <si>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</si>
  <si>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</si>
  <si>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</si>
  <si>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</si>
  <si>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</si>
  <si>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</si>
  <si>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</si>
  <si>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</si>
  <si>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</si>
  <si>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</si>
  <si>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</si>
  <si>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</si>
  <si>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</si>
  <si>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</si>
  <si>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</si>
  <si>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</si>
  <si>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</si>
  <si>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</si>
  <si>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</si>
  <si>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</si>
  <si>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</si>
  <si>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</si>
  <si>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</si>
  <si>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</si>
  <si>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</si>
  <si>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</si>
  <si>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</si>
  <si>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</si>
  <si>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</si>
  <si>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</si>
  <si>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</si>
  <si>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</si>
  <si>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</si>
  <si>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</si>
  <si>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</si>
  <si>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</si>
  <si>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</si>
  <si>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</si>
  <si>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</si>
  <si>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</si>
  <si>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</si>
  <si>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</si>
  <si>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</si>
  <si>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</si>
  <si>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</si>
  <si>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</si>
  <si>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</si>
  <si>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</si>
  <si>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</si>
  <si>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</si>
  <si>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</si>
  <si>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</si>
  <si>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</si>
  <si>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</si>
  <si>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</si>
  <si>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</si>
  <si>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</si>
  <si>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</si>
  <si>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</si>
  <si>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</si>
  <si>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</si>
  <si>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</si>
  <si>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</si>
  <si>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</si>
  <si>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</si>
  <si>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</si>
  <si>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</si>
  <si>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</si>
  <si>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</si>
  <si>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</si>
  <si>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</si>
  <si>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</si>
  <si>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</si>
  <si>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</si>
  <si>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</si>
  <si>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</si>
  <si>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</si>
  <si>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</si>
  <si>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</si>
  <si>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</si>
  <si>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</si>
  <si>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</si>
  <si>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</si>
  <si>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</si>
  <si>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</si>
  <si>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</si>
  <si>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</si>
  <si>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</si>
  <si>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</si>
  <si>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</si>
  <si>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</si>
  <si>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</si>
  <si>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</si>
  <si>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</si>
  <si>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</si>
  <si>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</si>
  <si>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</si>
  <si>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</si>
  <si>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</si>
  <si>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</si>
  <si>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</si>
  <si>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</si>
  <si>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</si>
  <si>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</si>
  <si>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</si>
  <si>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</si>
  <si>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</si>
  <si>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</si>
  <si>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</si>
  <si>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</si>
  <si>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</si>
  <si>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</si>
  <si>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</si>
  <si>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</si>
  <si>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</si>
  <si>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</si>
  <si>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</si>
  <si>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</si>
  <si>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</si>
  <si>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</si>
  <si>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</si>
  <si>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</si>
  <si>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</si>
  <si>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</si>
  <si>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</si>
  <si>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</si>
  <si>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</si>
  <si>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</si>
  <si>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</si>
  <si>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</si>
  <si>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</si>
  <si>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</si>
  <si>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</si>
  <si>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</si>
  <si>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</si>
  <si>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</si>
  <si>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</si>
  <si>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</si>
  <si>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</si>
  <si>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</si>
  <si>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</si>
  <si>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</si>
  <si>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</si>
  <si>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</si>
  <si>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</si>
  <si>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</si>
  <si>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</si>
  <si>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</si>
  <si>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</si>
  <si>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</si>
  <si>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</si>
  <si>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</si>
  <si>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</si>
  <si>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</si>
  <si>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</si>
  <si>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</si>
  <si>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</si>
  <si>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</si>
  <si>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</si>
  <si>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</si>
  <si>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</si>
  <si>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</si>
  <si>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</si>
  <si>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</si>
  <si>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</si>
  <si>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</si>
  <si>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</si>
  <si>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</si>
  <si>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</si>
  <si>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</si>
  <si>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</si>
  <si>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</si>
  <si>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</si>
  <si>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</si>
  <si>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</si>
  <si>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</si>
  <si>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</si>
  <si>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</si>
  <si>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</si>
  <si>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</si>
  <si>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</si>
  <si>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</si>
  <si>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</si>
  <si>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</si>
  <si>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</si>
  <si>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</si>
  <si>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</si>
  <si>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</si>
  <si>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</si>
  <si>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</si>
  <si>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</si>
  <si>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</si>
  <si>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</si>
  <si>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</si>
  <si>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</si>
  <si>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</si>
  <si>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</si>
  <si>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</si>
  <si>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</si>
  <si>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</si>
  <si>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</si>
  <si>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</si>
  <si>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</si>
  <si>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</si>
  <si>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</si>
  <si>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</si>
  <si>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</si>
  <si>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</si>
  <si>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</si>
  <si>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</si>
  <si>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</si>
  <si>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</si>
  <si>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</si>
  <si>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</si>
  <si>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</si>
  <si>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</si>
  <si>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</si>
  <si>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</si>
  <si>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</si>
  <si>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</si>
  <si>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</si>
  <si>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</si>
  <si>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</si>
  <si>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</si>
  <si>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</si>
  <si>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</si>
  <si>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</si>
  <si>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</si>
  <si>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</si>
  <si>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</si>
  <si>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</si>
  <si>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</si>
  <si>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</si>
  <si>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</si>
  <si>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</si>
  <si>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</si>
  <si>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</si>
  <si>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</si>
  <si>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</si>
  <si>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t>3800</t>
  </si>
  <si>
    <t>570</t>
  </si>
  <si>
    <t>580</t>
  </si>
  <si>
    <t>590</t>
  </si>
  <si>
    <t>Расчеты по доходам (020500000)</t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</si>
  <si>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</si>
  <si>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</si>
  <si>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</si>
  <si>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</si>
  <si>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</si>
  <si>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</si>
  <si>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</si>
  <si>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</si>
  <si>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</si>
  <si>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</si>
  <si>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</si>
  <si>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</si>
  <si>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</si>
  <si>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</si>
  <si>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</si>
  <si>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</si>
  <si>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</si>
  <si>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</si>
  <si>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</si>
  <si>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</si>
  <si>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</si>
  <si>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</si>
  <si>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</si>
  <si>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</si>
  <si>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</si>
  <si>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</si>
  <si>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Мясоедова Е. А.</t>
  </si>
  <si>
    <t>6117009670</t>
  </si>
  <si>
    <t>ГОД</t>
  </si>
  <si>
    <t>5</t>
  </si>
  <si>
    <t>01.01.2017</t>
  </si>
  <si>
    <t>3</t>
  </si>
  <si>
    <t>500</t>
  </si>
  <si>
    <t>01 января 2017 г.</t>
  </si>
  <si>
    <t>Муниципальное бюджетное дошкольное образовательное учреждение детский сад «Зернышко»</t>
  </si>
  <si>
    <t>Боровик Т. Н.</t>
  </si>
  <si>
    <t>Итого по разделу I 
(стр.030 + стр.060 + стр.070 + стр.080 + стр.090 + стр.100  + стр. 140)</t>
  </si>
  <si>
    <t>Основные средства (балансовая стоимость, 010100000)*, всего</t>
  </si>
  <si>
    <t>Основные средства (остаточная стоимость, стр.010 -  стр.020)</t>
  </si>
  <si>
    <t>Нематериальные активы (балансовая стоимость, 010200000)*, всего</t>
  </si>
  <si>
    <t>Нематериальные активы (остаточная стоимость, стр. 040 -  стр.050)</t>
  </si>
  <si>
    <t>Непроизведенные активы (балансовая стоимость, 010300000)</t>
  </si>
  <si>
    <t>недвижимое имущество учреждения (010110000)*</t>
  </si>
  <si>
    <t>предметы лизинга (010140000)*</t>
  </si>
  <si>
    <t>Амортизация недвижимого имущества учреждения (010410000)*</t>
  </si>
  <si>
    <t>Амортизация особо ценного движимого имущества учреждения (010420000)*</t>
  </si>
  <si>
    <t>Амортизация иного движимого имущества учреждения (010430000)*</t>
  </si>
  <si>
    <t>недвижимое имущество учреждения (остаточная стоимость, стр.011 -  стр.021)</t>
  </si>
  <si>
    <t>особо ценное движимое имущество учреждения (остаточная стоимость, стр.012 -  стр.022)</t>
  </si>
  <si>
    <t>иное движимое имущество учреждения (остаточная стоимость, стр.013 -  стр.023)</t>
  </si>
  <si>
    <t>предметы лизинга (остаточная стоимость, стр.014 -  стр.024)</t>
  </si>
  <si>
    <t>иное движимое имущество учреждения (остаточная стоимость, стр. 042 -  стр.052)</t>
  </si>
  <si>
    <t>предметы лизинга (остаточная стоимость, стр. 043 -  стр.053)</t>
  </si>
  <si>
    <t>Итого по разделу II (стр.170  + стр.210 + стр.230 + стр.260 + стр.290 + стр.310 + стр.320 + стр. 330 + стр.370 + стр.380 )</t>
  </si>
  <si>
    <t>Итого по разделу III (стр.470+ стр.490 + стр. 510 + стр.530  + стр.570 + стр.580 + стр.590)</t>
  </si>
  <si>
    <t>Финансовый результат экономического субъекта (040100000)
 (стр.623 + стр.6231 + стр.624 + стр.625 + стр.626)</t>
  </si>
</sst>
</file>

<file path=xl/styles.xml><?xml version="1.0" encoding="utf-8"?>
<styleSheet xmlns="http://schemas.openxmlformats.org/spreadsheetml/2006/main">
  <numFmts count="2">
    <numFmt numFmtId="164" formatCode="#,##0.00;\ \-\ #,##0.00;\ \-"/>
    <numFmt numFmtId="165" formatCode="dd/mm/yy;@"/>
  </numFmts>
  <fonts count="27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88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wrapText="1" indent="4"/>
    </xf>
    <xf numFmtId="49" fontId="3" fillId="0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18" borderId="0" xfId="0" applyFont="1" applyFill="1" applyBorder="1" applyAlignment="1">
      <alignment horizontal="center" wrapText="1"/>
    </xf>
    <xf numFmtId="49" fontId="3" fillId="18" borderId="22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2"/>
    </xf>
    <xf numFmtId="49" fontId="3" fillId="18" borderId="23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wrapText="1"/>
    </xf>
    <xf numFmtId="49" fontId="3" fillId="18" borderId="25" xfId="0" applyNumberFormat="1" applyFont="1" applyFill="1" applyBorder="1" applyAlignment="1">
      <alignment horizontal="center"/>
    </xf>
    <xf numFmtId="0" fontId="3" fillId="18" borderId="24" xfId="0" applyFont="1" applyFill="1" applyBorder="1" applyAlignment="1">
      <alignment horizontal="left" wrapText="1" indent="2"/>
    </xf>
    <xf numFmtId="0" fontId="3" fillId="18" borderId="24" xfId="0" applyFont="1" applyFill="1" applyBorder="1" applyAlignment="1">
      <alignment horizontal="left" wrapText="1"/>
    </xf>
    <xf numFmtId="49" fontId="3" fillId="18" borderId="26" xfId="0" applyNumberFormat="1" applyFont="1" applyFill="1" applyBorder="1" applyAlignment="1">
      <alignment horizontal="center"/>
    </xf>
    <xf numFmtId="0" fontId="3" fillId="18" borderId="0" xfId="0" applyFont="1" applyFill="1" applyBorder="1" applyAlignment="1">
      <alignment horizontal="left" wrapText="1" indent="4"/>
    </xf>
    <xf numFmtId="49" fontId="3" fillId="18" borderId="27" xfId="0" applyNumberFormat="1" applyFont="1" applyFill="1" applyBorder="1" applyAlignment="1">
      <alignment horizontal="center"/>
    </xf>
    <xf numFmtId="0" fontId="3" fillId="18" borderId="28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/>
    </xf>
    <xf numFmtId="0" fontId="3" fillId="18" borderId="24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 indent="4"/>
    </xf>
    <xf numFmtId="0" fontId="3" fillId="18" borderId="29" xfId="0" applyFont="1" applyFill="1" applyBorder="1" applyAlignment="1">
      <alignment horizontal="left" wrapText="1" indent="4"/>
    </xf>
    <xf numFmtId="0" fontId="3" fillId="18" borderId="0" xfId="0" applyFont="1" applyFill="1" applyBorder="1" applyAlignment="1">
      <alignment horizontal="left" wrapText="1"/>
    </xf>
    <xf numFmtId="0" fontId="3" fillId="18" borderId="31" xfId="0" applyFont="1" applyFill="1" applyBorder="1" applyAlignment="1">
      <alignment horizontal="left" wrapText="1"/>
    </xf>
    <xf numFmtId="49" fontId="3" fillId="18" borderId="32" xfId="0" applyNumberFormat="1" applyFont="1" applyFill="1" applyBorder="1" applyAlignment="1">
      <alignment horizontal="center"/>
    </xf>
    <xf numFmtId="0" fontId="4" fillId="18" borderId="33" xfId="0" applyFont="1" applyFill="1" applyBorder="1" applyAlignment="1">
      <alignment horizontal="left" wrapText="1"/>
    </xf>
    <xf numFmtId="49" fontId="3" fillId="18" borderId="34" xfId="0" applyNumberFormat="1" applyFont="1" applyFill="1" applyBorder="1" applyAlignment="1">
      <alignment horizontal="center"/>
    </xf>
    <xf numFmtId="0" fontId="3" fillId="18" borderId="35" xfId="0" applyFont="1" applyFill="1" applyBorder="1" applyAlignment="1">
      <alignment horizontal="left" wrapText="1" indent="4"/>
    </xf>
    <xf numFmtId="0" fontId="3" fillId="18" borderId="36" xfId="0" applyFont="1" applyFill="1" applyBorder="1" applyAlignment="1">
      <alignment horizontal="left" wrapText="1" indent="4"/>
    </xf>
    <xf numFmtId="0" fontId="3" fillId="18" borderId="37" xfId="0" applyFont="1" applyFill="1" applyBorder="1" applyAlignment="1">
      <alignment horizontal="left" wrapText="1" indent="4"/>
    </xf>
    <xf numFmtId="0" fontId="3" fillId="18" borderId="30" xfId="0" applyFont="1" applyFill="1" applyBorder="1" applyAlignment="1">
      <alignment horizontal="left" wrapText="1"/>
    </xf>
    <xf numFmtId="49" fontId="3" fillId="18" borderId="38" xfId="0" applyNumberFormat="1" applyFont="1" applyFill="1" applyBorder="1" applyAlignment="1">
      <alignment horizontal="center"/>
    </xf>
    <xf numFmtId="0" fontId="3" fillId="18" borderId="39" xfId="0" applyFont="1" applyFill="1" applyBorder="1" applyAlignment="1">
      <alignment horizontal="left" wrapText="1" indent="4"/>
    </xf>
    <xf numFmtId="0" fontId="3" fillId="18" borderId="17" xfId="0" applyFont="1" applyFill="1" applyBorder="1" applyAlignment="1">
      <alignment horizontal="left" wrapText="1" indent="4"/>
    </xf>
    <xf numFmtId="49" fontId="3" fillId="18" borderId="40" xfId="0" applyNumberFormat="1" applyFont="1" applyFill="1" applyBorder="1" applyAlignment="1">
      <alignment horizontal="center"/>
    </xf>
    <xf numFmtId="0" fontId="4" fillId="18" borderId="41" xfId="0" applyFont="1" applyFill="1" applyBorder="1" applyAlignment="1">
      <alignment horizontal="left" wrapText="1"/>
    </xf>
    <xf numFmtId="0" fontId="4" fillId="18" borderId="37" xfId="0" applyFont="1" applyFill="1" applyBorder="1" applyAlignment="1">
      <alignment horizontal="center" wrapText="1"/>
    </xf>
    <xf numFmtId="0" fontId="3" fillId="18" borderId="37" xfId="0" applyFont="1" applyFill="1" applyBorder="1" applyAlignment="1">
      <alignment horizontal="left" wrapText="1" indent="3"/>
    </xf>
    <xf numFmtId="49" fontId="3" fillId="18" borderId="42" xfId="0" applyNumberFormat="1" applyFont="1" applyFill="1" applyBorder="1" applyAlignment="1">
      <alignment horizontal="center"/>
    </xf>
    <xf numFmtId="0" fontId="3" fillId="18" borderId="43" xfId="0" applyFont="1" applyFill="1" applyBorder="1" applyAlignment="1">
      <alignment horizontal="left" wrapText="1" indent="4"/>
    </xf>
    <xf numFmtId="0" fontId="4" fillId="18" borderId="44" xfId="0" applyFont="1" applyFill="1" applyBorder="1" applyAlignment="1">
      <alignment horizontal="left" wrapText="1"/>
    </xf>
    <xf numFmtId="0" fontId="3" fillId="18" borderId="30" xfId="0" applyFont="1" applyFill="1" applyBorder="1" applyAlignment="1">
      <alignment horizontal="left" wrapText="1" indent="3"/>
    </xf>
    <xf numFmtId="0" fontId="3" fillId="18" borderId="29" xfId="0" applyFont="1" applyFill="1" applyBorder="1" applyAlignment="1">
      <alignment horizontal="left" wrapText="1" indent="3"/>
    </xf>
    <xf numFmtId="164" fontId="3" fillId="18" borderId="19" xfId="0" applyNumberFormat="1" applyFont="1" applyFill="1" applyBorder="1" applyAlignment="1">
      <alignment horizontal="center"/>
    </xf>
    <xf numFmtId="164" fontId="3" fillId="18" borderId="18" xfId="0" applyNumberFormat="1" applyFont="1" applyFill="1" applyBorder="1" applyAlignment="1">
      <alignment horizontal="center"/>
    </xf>
    <xf numFmtId="164" fontId="3" fillId="18" borderId="45" xfId="0" applyNumberFormat="1" applyFont="1" applyFill="1" applyBorder="1" applyAlignment="1">
      <alignment horizontal="center"/>
    </xf>
    <xf numFmtId="164" fontId="3" fillId="18" borderId="46" xfId="0" applyNumberFormat="1" applyFont="1" applyFill="1" applyBorder="1" applyAlignment="1">
      <alignment horizontal="center" vertical="top"/>
    </xf>
    <xf numFmtId="0" fontId="3" fillId="0" borderId="14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6" fillId="0" borderId="0" xfId="0" applyNumberFormat="1" applyFont="1" applyFill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8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164" fontId="3" fillId="18" borderId="18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 applyProtection="1">
      <alignment horizontal="right"/>
      <protection locked="0"/>
    </xf>
    <xf numFmtId="164" fontId="3" fillId="20" borderId="50" xfId="0" applyNumberFormat="1" applyFont="1" applyFill="1" applyBorder="1" applyAlignment="1">
      <alignment horizontal="right"/>
    </xf>
    <xf numFmtId="164" fontId="3" fillId="20" borderId="51" xfId="0" applyNumberFormat="1" applyFont="1" applyFill="1" applyBorder="1" applyAlignment="1">
      <alignment horizontal="right"/>
    </xf>
    <xf numFmtId="164" fontId="3" fillId="21" borderId="50" xfId="0" applyNumberFormat="1" applyFont="1" applyFill="1" applyBorder="1" applyAlignment="1">
      <alignment horizontal="right"/>
    </xf>
    <xf numFmtId="164" fontId="3" fillId="21" borderId="53" xfId="0" applyNumberFormat="1" applyFont="1" applyFill="1" applyBorder="1" applyAlignment="1">
      <alignment horizontal="right"/>
    </xf>
    <xf numFmtId="164" fontId="3" fillId="18" borderId="19" xfId="0" applyNumberFormat="1" applyFont="1" applyFill="1" applyBorder="1" applyAlignment="1">
      <alignment horizontal="right"/>
    </xf>
    <xf numFmtId="164" fontId="3" fillId="18" borderId="52" xfId="0" applyNumberFormat="1" applyFont="1" applyFill="1" applyBorder="1" applyAlignment="1">
      <alignment horizontal="right" vertical="top"/>
    </xf>
    <xf numFmtId="164" fontId="3" fillId="21" borderId="51" xfId="0" applyNumberFormat="1" applyFont="1" applyFill="1" applyBorder="1" applyAlignment="1">
      <alignment horizontal="right"/>
    </xf>
    <xf numFmtId="164" fontId="3" fillId="21" borderId="20" xfId="0" applyNumberFormat="1" applyFont="1" applyFill="1" applyBorder="1" applyAlignment="1">
      <alignment horizontal="right"/>
    </xf>
    <xf numFmtId="164" fontId="3" fillId="18" borderId="20" xfId="0" applyNumberFormat="1" applyFont="1" applyFill="1" applyBorder="1" applyAlignment="1">
      <alignment horizontal="right"/>
    </xf>
    <xf numFmtId="164" fontId="3" fillId="21" borderId="54" xfId="0" applyNumberFormat="1" applyFont="1" applyFill="1" applyBorder="1" applyAlignment="1">
      <alignment horizontal="right"/>
    </xf>
    <xf numFmtId="164" fontId="3" fillId="19" borderId="55" xfId="0" applyNumberFormat="1" applyFont="1" applyFill="1" applyBorder="1" applyAlignment="1">
      <alignment horizontal="right"/>
    </xf>
    <xf numFmtId="164" fontId="3" fillId="18" borderId="15" xfId="0" applyNumberFormat="1" applyFont="1" applyFill="1" applyBorder="1" applyAlignment="1">
      <alignment horizontal="right"/>
    </xf>
    <xf numFmtId="164" fontId="3" fillId="18" borderId="56" xfId="0" applyNumberFormat="1" applyFont="1" applyFill="1" applyBorder="1" applyAlignment="1">
      <alignment horizontal="right" vertical="top"/>
    </xf>
    <xf numFmtId="164" fontId="3" fillId="20" borderId="57" xfId="0" applyNumberFormat="1" applyFont="1" applyFill="1" applyBorder="1" applyAlignment="1">
      <alignment horizontal="right"/>
    </xf>
    <xf numFmtId="164" fontId="3" fillId="19" borderId="57" xfId="0" applyNumberFormat="1" applyFont="1" applyFill="1" applyBorder="1" applyAlignment="1">
      <alignment horizontal="right"/>
    </xf>
    <xf numFmtId="164" fontId="3" fillId="19" borderId="53" xfId="0" applyNumberFormat="1" applyFont="1" applyFill="1" applyBorder="1" applyAlignment="1">
      <alignment horizontal="right"/>
    </xf>
    <xf numFmtId="164" fontId="3" fillId="21" borderId="57" xfId="0" applyNumberFormat="1" applyFont="1" applyFill="1" applyBorder="1" applyAlignment="1">
      <alignment horizontal="right"/>
    </xf>
    <xf numFmtId="164" fontId="3" fillId="0" borderId="57" xfId="0" applyNumberFormat="1" applyFont="1" applyFill="1" applyBorder="1" applyAlignment="1" applyProtection="1">
      <alignment horizontal="right"/>
      <protection locked="0"/>
    </xf>
    <xf numFmtId="164" fontId="3" fillId="18" borderId="16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20" borderId="10" xfId="0" applyNumberFormat="1" applyFont="1" applyFill="1" applyBorder="1" applyAlignment="1">
      <alignment horizontal="right"/>
    </xf>
    <xf numFmtId="164" fontId="3" fillId="20" borderId="54" xfId="0" applyNumberFormat="1" applyFont="1" applyFill="1" applyBorder="1" applyAlignment="1">
      <alignment horizontal="right"/>
    </xf>
    <xf numFmtId="164" fontId="3" fillId="0" borderId="58" xfId="0" applyNumberFormat="1" applyFont="1" applyFill="1" applyBorder="1" applyAlignment="1" applyProtection="1">
      <alignment horizontal="right"/>
      <protection locked="0"/>
    </xf>
    <xf numFmtId="164" fontId="3" fillId="18" borderId="58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 applyProtection="1">
      <alignment horizontal="righ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164" fontId="3" fillId="22" borderId="59" xfId="0" applyNumberFormat="1" applyFont="1" applyFill="1" applyBorder="1" applyAlignment="1">
      <alignment horizontal="right"/>
    </xf>
    <xf numFmtId="164" fontId="3" fillId="22" borderId="60" xfId="0" applyNumberFormat="1" applyFont="1" applyFill="1" applyBorder="1" applyAlignment="1">
      <alignment horizontal="right"/>
    </xf>
    <xf numFmtId="164" fontId="3" fillId="20" borderId="58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0" borderId="18" xfId="0" applyNumberFormat="1" applyFont="1" applyFill="1" applyBorder="1" applyAlignment="1" applyProtection="1">
      <alignment horizontal="right"/>
      <protection locked="0"/>
    </xf>
    <xf numFmtId="164" fontId="3" fillId="0" borderId="19" xfId="0" applyNumberFormat="1" applyFont="1" applyFill="1" applyBorder="1" applyAlignment="1" applyProtection="1">
      <alignment horizontal="right"/>
      <protection locked="0"/>
    </xf>
    <xf numFmtId="164" fontId="3" fillId="0" borderId="17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Alignment="1" applyProtection="1">
      <alignment horizontal="right"/>
      <protection locked="0"/>
    </xf>
    <xf numFmtId="164" fontId="3" fillId="22" borderId="61" xfId="0" applyNumberFormat="1" applyFont="1" applyFill="1" applyBorder="1" applyAlignment="1">
      <alignment horizontal="right"/>
    </xf>
    <xf numFmtId="164" fontId="3" fillId="22" borderId="54" xfId="0" applyNumberFormat="1" applyFont="1" applyFill="1" applyBorder="1" applyAlignment="1">
      <alignment horizontal="right"/>
    </xf>
    <xf numFmtId="164" fontId="3" fillId="23" borderId="62" xfId="0" applyNumberFormat="1" applyFont="1" applyFill="1" applyBorder="1" applyAlignment="1">
      <alignment horizontal="right"/>
    </xf>
    <xf numFmtId="164" fontId="3" fillId="23" borderId="60" xfId="0" applyNumberFormat="1" applyFont="1" applyFill="1" applyBorder="1" applyAlignment="1">
      <alignment horizontal="right"/>
    </xf>
    <xf numFmtId="164" fontId="3" fillId="19" borderId="63" xfId="0" applyNumberFormat="1" applyFont="1" applyFill="1" applyBorder="1" applyAlignment="1">
      <alignment horizontal="right"/>
    </xf>
    <xf numFmtId="164" fontId="3" fillId="20" borderId="19" xfId="0" applyNumberFormat="1" applyFont="1" applyFill="1" applyBorder="1" applyAlignment="1">
      <alignment horizontal="right"/>
    </xf>
    <xf numFmtId="164" fontId="3" fillId="21" borderId="61" xfId="0" applyNumberFormat="1" applyFont="1" applyFill="1" applyBorder="1" applyAlignment="1">
      <alignment horizontal="right"/>
    </xf>
    <xf numFmtId="164" fontId="3" fillId="18" borderId="58" xfId="0" applyNumberFormat="1" applyFont="1" applyFill="1" applyBorder="1" applyAlignment="1" applyProtection="1">
      <alignment horizontal="right"/>
    </xf>
    <xf numFmtId="164" fontId="3" fillId="0" borderId="15" xfId="0" applyNumberFormat="1" applyFont="1" applyFill="1" applyBorder="1" applyAlignment="1" applyProtection="1">
      <alignment horizontal="right"/>
      <protection locked="0"/>
    </xf>
    <xf numFmtId="164" fontId="3" fillId="18" borderId="56" xfId="0" applyNumberFormat="1" applyFont="1" applyFill="1" applyBorder="1" applyAlignment="1">
      <alignment horizontal="right"/>
    </xf>
    <xf numFmtId="164" fontId="3" fillId="20" borderId="52" xfId="0" applyNumberFormat="1" applyFont="1" applyFill="1" applyBorder="1" applyAlignment="1">
      <alignment horizontal="right"/>
    </xf>
    <xf numFmtId="164" fontId="3" fillId="20" borderId="53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3" fillId="18" borderId="64" xfId="0" applyFont="1" applyFill="1" applyBorder="1" applyAlignment="1">
      <alignment horizontal="left" wrapText="1"/>
    </xf>
    <xf numFmtId="0" fontId="3" fillId="18" borderId="65" xfId="0" applyFont="1" applyFill="1" applyBorder="1" applyAlignment="1" applyProtection="1">
      <alignment horizontal="left" wrapText="1"/>
    </xf>
    <xf numFmtId="49" fontId="3" fillId="18" borderId="3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24" borderId="0" xfId="0" applyNumberFormat="1" applyFill="1"/>
    <xf numFmtId="0" fontId="0" fillId="24" borderId="0" xfId="0" applyFill="1"/>
    <xf numFmtId="0" fontId="3" fillId="0" borderId="0" xfId="0" applyNumberFormat="1" applyFont="1" applyFill="1" applyAlignment="1">
      <alignment horizontal="left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1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/>
    </xf>
  </cellXfs>
  <cellStyles count="6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Плохой" xfId="53" builtinId="27" customBuiltin="1"/>
    <cellStyle name="Плохой 2" xfId="54"/>
    <cellStyle name="Пояснение" xfId="55" builtinId="53" customBuiltin="1"/>
    <cellStyle name="Пояснение 2" xfId="56"/>
    <cellStyle name="Примечание" xfId="57" builtinId="10" customBuiltin="1"/>
    <cellStyle name="Примечание 2" xfId="58"/>
    <cellStyle name="Связанная ячейка" xfId="59" builtinId="24" customBuiltin="1"/>
    <cellStyle name="Связанная ячейка 2" xfId="60"/>
    <cellStyle name="Текст предупреждения" xfId="61" builtinId="11" customBuiltin="1"/>
    <cellStyle name="Текст предупреждения 2" xfId="62"/>
    <cellStyle name="Хороший" xfId="63" builtinId="26" customBuiltin="1"/>
    <cellStyle name="Хороший 2" xfId="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90"/>
  <sheetViews>
    <sheetView tabSelected="1" workbookViewId="0"/>
  </sheetViews>
  <sheetFormatPr defaultRowHeight="12.75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155" hidden="1" customWidth="1"/>
    <col min="13" max="16384" width="9.140625" style="3"/>
  </cols>
  <sheetData>
    <row r="1" spans="1:12" ht="2.25" customHeight="1"/>
    <row r="2" spans="1:12" ht="11.25" customHeight="1">
      <c r="A2" s="172" t="s">
        <v>0</v>
      </c>
      <c r="B2" s="173"/>
      <c r="C2" s="173"/>
      <c r="D2" s="173"/>
      <c r="E2" s="173"/>
      <c r="F2" s="173"/>
      <c r="G2" s="173"/>
      <c r="H2" s="173"/>
      <c r="I2" s="173"/>
      <c r="K2" s="2"/>
      <c r="L2" s="155" t="s">
        <v>358</v>
      </c>
    </row>
    <row r="3" spans="1:12" ht="11.25" customHeight="1">
      <c r="A3" s="174" t="s">
        <v>1</v>
      </c>
      <c r="B3" s="175"/>
      <c r="C3" s="175"/>
      <c r="D3" s="175"/>
      <c r="E3" s="175"/>
      <c r="F3" s="175"/>
      <c r="G3" s="175"/>
      <c r="H3" s="175"/>
      <c r="I3" s="175"/>
      <c r="K3" s="2" t="s">
        <v>379</v>
      </c>
      <c r="L3" s="155" t="s">
        <v>359</v>
      </c>
    </row>
    <row r="4" spans="1:12" ht="10.5" customHeight="1" thickBot="1">
      <c r="A4" s="176"/>
      <c r="B4" s="176"/>
      <c r="C4" s="176"/>
      <c r="D4" s="176"/>
      <c r="E4" s="176"/>
      <c r="F4" s="176"/>
      <c r="G4" s="176"/>
      <c r="H4" s="176"/>
      <c r="I4" s="177"/>
      <c r="J4" s="4" t="s">
        <v>2</v>
      </c>
      <c r="K4" s="2" t="s">
        <v>382</v>
      </c>
      <c r="L4" s="155" t="s">
        <v>360</v>
      </c>
    </row>
    <row r="5" spans="1:12" ht="12.75" customHeight="1">
      <c r="A5" s="5"/>
      <c r="C5" s="81" t="s">
        <v>195</v>
      </c>
      <c r="D5" s="178" t="s">
        <v>383</v>
      </c>
      <c r="E5" s="178"/>
      <c r="F5" s="6"/>
      <c r="G5" s="6"/>
      <c r="H5" s="6"/>
      <c r="I5" s="83" t="s">
        <v>205</v>
      </c>
      <c r="J5" s="7" t="s">
        <v>3</v>
      </c>
      <c r="K5" s="2" t="s">
        <v>380</v>
      </c>
      <c r="L5" s="155" t="s">
        <v>361</v>
      </c>
    </row>
    <row r="6" spans="1:12" ht="12.75" customHeight="1">
      <c r="A6" s="5"/>
      <c r="B6" s="8"/>
      <c r="C6" s="81"/>
      <c r="D6" s="82"/>
      <c r="E6" s="82"/>
      <c r="F6" s="6"/>
      <c r="G6" s="6"/>
      <c r="H6" s="6"/>
      <c r="I6" s="83" t="s">
        <v>201</v>
      </c>
      <c r="J6" s="91">
        <v>42736</v>
      </c>
      <c r="K6" s="2"/>
      <c r="L6" s="155" t="s">
        <v>362</v>
      </c>
    </row>
    <row r="7" spans="1:12">
      <c r="A7" s="10" t="s">
        <v>196</v>
      </c>
      <c r="B7" s="179" t="s">
        <v>384</v>
      </c>
      <c r="C7" s="179"/>
      <c r="D7" s="179"/>
      <c r="E7" s="179"/>
      <c r="F7" s="179"/>
      <c r="G7" s="179"/>
      <c r="H7" s="179"/>
      <c r="I7" s="83" t="s">
        <v>202</v>
      </c>
      <c r="J7" s="92"/>
      <c r="K7" s="2" t="s">
        <v>381</v>
      </c>
      <c r="L7" s="155" t="s">
        <v>363</v>
      </c>
    </row>
    <row r="8" spans="1:12">
      <c r="A8" s="10" t="s">
        <v>197</v>
      </c>
      <c r="B8" s="179"/>
      <c r="C8" s="179"/>
      <c r="D8" s="179"/>
      <c r="E8" s="179"/>
      <c r="F8" s="179"/>
      <c r="G8" s="179"/>
      <c r="H8" s="179"/>
      <c r="I8" s="83" t="s">
        <v>337</v>
      </c>
      <c r="J8" s="92" t="s">
        <v>377</v>
      </c>
      <c r="K8" s="2"/>
      <c r="L8" s="155" t="s">
        <v>364</v>
      </c>
    </row>
    <row r="9" spans="1:12">
      <c r="A9" s="10" t="s">
        <v>198</v>
      </c>
      <c r="B9" s="180"/>
      <c r="C9" s="180"/>
      <c r="D9" s="180"/>
      <c r="E9" s="180"/>
      <c r="F9" s="180"/>
      <c r="G9" s="180"/>
      <c r="H9" s="180"/>
      <c r="I9" s="83" t="s">
        <v>331</v>
      </c>
      <c r="J9" s="93"/>
      <c r="K9" s="2"/>
      <c r="L9" s="155" t="s">
        <v>365</v>
      </c>
    </row>
    <row r="10" spans="1:12">
      <c r="A10" s="10" t="s">
        <v>200</v>
      </c>
      <c r="B10" s="159"/>
      <c r="C10" s="159"/>
      <c r="D10" s="159"/>
      <c r="E10" s="159"/>
      <c r="F10" s="159"/>
      <c r="G10" s="159"/>
      <c r="H10" s="159"/>
      <c r="I10" s="83" t="s">
        <v>202</v>
      </c>
      <c r="J10" s="94"/>
      <c r="K10" s="2" t="s">
        <v>378</v>
      </c>
      <c r="L10" s="155" t="s">
        <v>366</v>
      </c>
    </row>
    <row r="11" spans="1:12">
      <c r="A11" s="10" t="s">
        <v>199</v>
      </c>
      <c r="B11" s="179"/>
      <c r="C11" s="179"/>
      <c r="D11" s="179"/>
      <c r="E11" s="179"/>
      <c r="F11" s="179"/>
      <c r="G11" s="179"/>
      <c r="H11" s="179"/>
      <c r="I11" s="83" t="s">
        <v>203</v>
      </c>
      <c r="J11" s="95"/>
      <c r="K11" s="2"/>
      <c r="L11" s="155" t="s">
        <v>367</v>
      </c>
    </row>
    <row r="12" spans="1:12">
      <c r="A12" s="13" t="s">
        <v>4</v>
      </c>
      <c r="B12" s="165"/>
      <c r="C12" s="165"/>
      <c r="D12" s="165"/>
      <c r="E12" s="165"/>
      <c r="F12" s="165"/>
      <c r="G12" s="165"/>
      <c r="H12" s="165"/>
      <c r="I12" s="83"/>
      <c r="J12" s="14"/>
      <c r="K12" s="157"/>
      <c r="L12" s="155" t="s">
        <v>368</v>
      </c>
    </row>
    <row r="13" spans="1:12" ht="12.75" customHeight="1" thickBot="1">
      <c r="A13" s="10" t="s">
        <v>5</v>
      </c>
      <c r="B13" s="165"/>
      <c r="C13" s="165"/>
      <c r="D13" s="165"/>
      <c r="E13" s="165"/>
      <c r="F13" s="165"/>
      <c r="G13" s="165"/>
      <c r="H13" s="165"/>
      <c r="I13" s="83" t="s">
        <v>204</v>
      </c>
      <c r="J13" s="15" t="s">
        <v>6</v>
      </c>
      <c r="K13" s="157"/>
      <c r="L13" s="155" t="s">
        <v>369</v>
      </c>
    </row>
    <row r="14" spans="1:12" ht="12.75" customHeight="1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158"/>
      <c r="L14" s="155" t="s">
        <v>370</v>
      </c>
    </row>
    <row r="15" spans="1:12" ht="13.5" customHeight="1">
      <c r="A15" s="17"/>
      <c r="B15" s="18" t="s">
        <v>7</v>
      </c>
      <c r="C15" s="162" t="s">
        <v>8</v>
      </c>
      <c r="D15" s="163"/>
      <c r="E15" s="163"/>
      <c r="F15" s="164"/>
      <c r="G15" s="162" t="s">
        <v>9</v>
      </c>
      <c r="H15" s="163"/>
      <c r="I15" s="163"/>
      <c r="J15" s="163"/>
      <c r="K15" s="158"/>
      <c r="L15" s="155" t="s">
        <v>371</v>
      </c>
    </row>
    <row r="16" spans="1:12" ht="12" customHeight="1">
      <c r="A16" s="20"/>
      <c r="B16" s="21" t="s">
        <v>10</v>
      </c>
      <c r="C16" s="22" t="s">
        <v>11</v>
      </c>
      <c r="D16" s="151" t="s">
        <v>353</v>
      </c>
      <c r="E16" s="151" t="s">
        <v>342</v>
      </c>
      <c r="F16" s="166" t="s">
        <v>12</v>
      </c>
      <c r="G16" s="22" t="s">
        <v>11</v>
      </c>
      <c r="H16" s="151" t="s">
        <v>353</v>
      </c>
      <c r="I16" s="151" t="s">
        <v>342</v>
      </c>
      <c r="J16" s="160" t="s">
        <v>12</v>
      </c>
      <c r="K16" s="158"/>
      <c r="L16" s="155" t="s">
        <v>372</v>
      </c>
    </row>
    <row r="17" spans="1:12" ht="12" customHeight="1">
      <c r="A17" s="23" t="s">
        <v>13</v>
      </c>
      <c r="B17" s="21" t="s">
        <v>14</v>
      </c>
      <c r="C17" s="22" t="s">
        <v>15</v>
      </c>
      <c r="D17" s="22" t="s">
        <v>354</v>
      </c>
      <c r="E17" s="22" t="s">
        <v>343</v>
      </c>
      <c r="F17" s="167"/>
      <c r="G17" s="22" t="s">
        <v>15</v>
      </c>
      <c r="H17" s="22" t="s">
        <v>354</v>
      </c>
      <c r="I17" s="22" t="s">
        <v>343</v>
      </c>
      <c r="J17" s="161"/>
      <c r="K17" s="3" t="s">
        <v>385</v>
      </c>
      <c r="L17" s="155" t="s">
        <v>373</v>
      </c>
    </row>
    <row r="18" spans="1:12" ht="12" customHeight="1">
      <c r="A18" s="20"/>
      <c r="B18" s="21"/>
      <c r="C18" s="22" t="s">
        <v>16</v>
      </c>
      <c r="D18" s="22" t="s">
        <v>355</v>
      </c>
      <c r="E18" s="22" t="s">
        <v>11</v>
      </c>
      <c r="F18" s="167"/>
      <c r="G18" s="22" t="s">
        <v>16</v>
      </c>
      <c r="H18" s="22" t="s">
        <v>355</v>
      </c>
      <c r="I18" s="22" t="s">
        <v>11</v>
      </c>
      <c r="J18" s="161"/>
      <c r="L18" s="155" t="s">
        <v>374</v>
      </c>
    </row>
    <row r="19" spans="1:12" ht="10.5" customHeight="1" thickBot="1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  <c r="L19" s="155" t="s">
        <v>375</v>
      </c>
    </row>
    <row r="20" spans="1:12" ht="20.100000000000001" customHeight="1">
      <c r="A20" s="36" t="s">
        <v>18</v>
      </c>
      <c r="B20" s="37"/>
      <c r="C20" s="74"/>
      <c r="D20" s="73"/>
      <c r="E20" s="73"/>
      <c r="F20" s="73"/>
      <c r="G20" s="75"/>
      <c r="H20" s="75"/>
      <c r="I20" s="75"/>
      <c r="J20" s="76"/>
      <c r="K20" s="96"/>
    </row>
    <row r="21" spans="1:12" ht="22.5">
      <c r="A21" s="40" t="s">
        <v>387</v>
      </c>
      <c r="B21" s="41" t="s">
        <v>19</v>
      </c>
      <c r="C21" s="99"/>
      <c r="D21" s="98">
        <f>SUM(D23:D26)</f>
        <v>0</v>
      </c>
      <c r="E21" s="98">
        <f>SUM(E23:E26)</f>
        <v>0</v>
      </c>
      <c r="F21" s="98">
        <f>SUM(F23:F26)</f>
        <v>0</v>
      </c>
      <c r="G21" s="99"/>
      <c r="H21" s="98">
        <f>SUM(H23:H26)</f>
        <v>12836953.08</v>
      </c>
      <c r="I21" s="98">
        <f>SUM(I23:I26)</f>
        <v>0</v>
      </c>
      <c r="J21" s="100">
        <f>SUM(J23:J26)</f>
        <v>12836953.08</v>
      </c>
      <c r="K21" s="96" t="s">
        <v>230</v>
      </c>
      <c r="L21" s="155" t="s">
        <v>19</v>
      </c>
    </row>
    <row r="22" spans="1:12" ht="9.9499999999999993" customHeight="1">
      <c r="A22" s="38" t="s">
        <v>20</v>
      </c>
      <c r="B22" s="39"/>
      <c r="C22" s="101"/>
      <c r="D22" s="101"/>
      <c r="E22" s="101"/>
      <c r="F22" s="101"/>
      <c r="G22" s="101"/>
      <c r="H22" s="101"/>
      <c r="I22" s="101"/>
      <c r="J22" s="102"/>
      <c r="K22" s="96"/>
    </row>
    <row r="23" spans="1:12">
      <c r="A23" s="42" t="s">
        <v>392</v>
      </c>
      <c r="B23" s="41" t="s">
        <v>21</v>
      </c>
      <c r="C23" s="99"/>
      <c r="D23" s="103"/>
      <c r="E23" s="103"/>
      <c r="F23" s="104">
        <f>SUM(D23:E23)</f>
        <v>0</v>
      </c>
      <c r="G23" s="99"/>
      <c r="H23" s="103">
        <v>11509963.08</v>
      </c>
      <c r="I23" s="103"/>
      <c r="J23" s="105">
        <f>SUM(H23:I23)</f>
        <v>11509963.08</v>
      </c>
      <c r="K23" s="96" t="s">
        <v>231</v>
      </c>
      <c r="L23" s="155" t="s">
        <v>21</v>
      </c>
    </row>
    <row r="24" spans="1:12" ht="22.5">
      <c r="A24" s="42" t="s">
        <v>22</v>
      </c>
      <c r="B24" s="41" t="s">
        <v>23</v>
      </c>
      <c r="C24" s="99"/>
      <c r="D24" s="103"/>
      <c r="E24" s="103"/>
      <c r="F24" s="104">
        <f>SUM(D24:E24)</f>
        <v>0</v>
      </c>
      <c r="G24" s="99"/>
      <c r="H24" s="103"/>
      <c r="I24" s="103"/>
      <c r="J24" s="105">
        <f>SUM(H24:I24)</f>
        <v>0</v>
      </c>
      <c r="K24" s="96" t="s">
        <v>232</v>
      </c>
      <c r="L24" s="155" t="s">
        <v>23</v>
      </c>
    </row>
    <row r="25" spans="1:12">
      <c r="A25" s="42" t="s">
        <v>24</v>
      </c>
      <c r="B25" s="41" t="s">
        <v>25</v>
      </c>
      <c r="C25" s="99"/>
      <c r="D25" s="103"/>
      <c r="E25" s="103"/>
      <c r="F25" s="104">
        <f>SUM(D25:E25)</f>
        <v>0</v>
      </c>
      <c r="G25" s="99"/>
      <c r="H25" s="103">
        <v>1318740</v>
      </c>
      <c r="I25" s="103"/>
      <c r="J25" s="105">
        <f>SUM(H25:I25)</f>
        <v>1318740</v>
      </c>
      <c r="K25" s="96" t="s">
        <v>233</v>
      </c>
      <c r="L25" s="155" t="s">
        <v>25</v>
      </c>
    </row>
    <row r="26" spans="1:12">
      <c r="A26" s="42" t="s">
        <v>393</v>
      </c>
      <c r="B26" s="41" t="s">
        <v>26</v>
      </c>
      <c r="C26" s="99"/>
      <c r="D26" s="103"/>
      <c r="E26" s="103"/>
      <c r="F26" s="104">
        <f>SUM(D26:E26)</f>
        <v>0</v>
      </c>
      <c r="G26" s="99"/>
      <c r="H26" s="103">
        <v>8250</v>
      </c>
      <c r="I26" s="103"/>
      <c r="J26" s="105">
        <f>SUM(H26:I26)</f>
        <v>8250</v>
      </c>
      <c r="K26" s="96" t="s">
        <v>234</v>
      </c>
      <c r="L26" s="155" t="s">
        <v>26</v>
      </c>
    </row>
    <row r="27" spans="1:12">
      <c r="A27" s="43" t="s">
        <v>27</v>
      </c>
      <c r="B27" s="41" t="s">
        <v>28</v>
      </c>
      <c r="C27" s="99"/>
      <c r="D27" s="98">
        <f>SUM(D29:D32)</f>
        <v>0</v>
      </c>
      <c r="E27" s="98">
        <f>SUM(E29:E32)</f>
        <v>0</v>
      </c>
      <c r="F27" s="98">
        <f>SUM(F29:F32)</f>
        <v>0</v>
      </c>
      <c r="G27" s="99"/>
      <c r="H27" s="98">
        <f>SUM(H29:H32)</f>
        <v>1361399</v>
      </c>
      <c r="I27" s="98">
        <f>SUM(I29:I32)</f>
        <v>0</v>
      </c>
      <c r="J27" s="100">
        <f>SUM(J29:J32)</f>
        <v>1361399</v>
      </c>
      <c r="K27" s="96" t="s">
        <v>235</v>
      </c>
      <c r="L27" s="155" t="s">
        <v>28</v>
      </c>
    </row>
    <row r="28" spans="1:12" ht="9.9499999999999993" customHeight="1">
      <c r="A28" s="38" t="s">
        <v>20</v>
      </c>
      <c r="B28" s="39"/>
      <c r="C28" s="101"/>
      <c r="D28" s="101"/>
      <c r="E28" s="101"/>
      <c r="F28" s="101"/>
      <c r="G28" s="101"/>
      <c r="H28" s="101"/>
      <c r="I28" s="101"/>
      <c r="J28" s="102"/>
      <c r="K28" s="96"/>
    </row>
    <row r="29" spans="1:12" ht="22.5">
      <c r="A29" s="42" t="s">
        <v>394</v>
      </c>
      <c r="B29" s="41" t="s">
        <v>29</v>
      </c>
      <c r="C29" s="99"/>
      <c r="D29" s="103"/>
      <c r="E29" s="103"/>
      <c r="F29" s="104">
        <f>SUM(D29:E29)</f>
        <v>0</v>
      </c>
      <c r="G29" s="99"/>
      <c r="H29" s="103">
        <v>305818.23999999999</v>
      </c>
      <c r="I29" s="103"/>
      <c r="J29" s="105">
        <f>SUM(H29:I29)</f>
        <v>305818.23999999999</v>
      </c>
      <c r="K29" s="96" t="s">
        <v>236</v>
      </c>
      <c r="L29" s="155" t="s">
        <v>29</v>
      </c>
    </row>
    <row r="30" spans="1:12" ht="22.5">
      <c r="A30" s="42" t="s">
        <v>395</v>
      </c>
      <c r="B30" s="41" t="s">
        <v>30</v>
      </c>
      <c r="C30" s="99"/>
      <c r="D30" s="103"/>
      <c r="E30" s="103"/>
      <c r="F30" s="104">
        <f>SUM(D30:E30)</f>
        <v>0</v>
      </c>
      <c r="G30" s="99"/>
      <c r="H30" s="103"/>
      <c r="I30" s="103"/>
      <c r="J30" s="105">
        <f>SUM(H30:I30)</f>
        <v>0</v>
      </c>
      <c r="K30" s="96" t="s">
        <v>237</v>
      </c>
      <c r="L30" s="155" t="s">
        <v>30</v>
      </c>
    </row>
    <row r="31" spans="1:12" ht="22.5">
      <c r="A31" s="42" t="s">
        <v>396</v>
      </c>
      <c r="B31" s="41" t="s">
        <v>31</v>
      </c>
      <c r="C31" s="99"/>
      <c r="D31" s="103"/>
      <c r="E31" s="103"/>
      <c r="F31" s="104">
        <f>SUM(D31:E31)</f>
        <v>0</v>
      </c>
      <c r="G31" s="99"/>
      <c r="H31" s="103">
        <v>1055580.76</v>
      </c>
      <c r="I31" s="103"/>
      <c r="J31" s="105">
        <f>SUM(H31:I31)</f>
        <v>1055580.76</v>
      </c>
      <c r="K31" s="96" t="s">
        <v>238</v>
      </c>
      <c r="L31" s="155" t="s">
        <v>31</v>
      </c>
    </row>
    <row r="32" spans="1:12">
      <c r="A32" s="42" t="s">
        <v>32</v>
      </c>
      <c r="B32" s="41" t="s">
        <v>33</v>
      </c>
      <c r="C32" s="99"/>
      <c r="D32" s="103"/>
      <c r="E32" s="103"/>
      <c r="F32" s="104">
        <f>SUM(D32:E32)</f>
        <v>0</v>
      </c>
      <c r="G32" s="99"/>
      <c r="H32" s="103"/>
      <c r="I32" s="103"/>
      <c r="J32" s="105">
        <f>SUM(H32:I32)</f>
        <v>0</v>
      </c>
      <c r="K32" s="96" t="s">
        <v>239</v>
      </c>
      <c r="L32" s="155" t="s">
        <v>33</v>
      </c>
    </row>
    <row r="33" spans="1:12" ht="22.5">
      <c r="A33" s="40" t="s">
        <v>388</v>
      </c>
      <c r="B33" s="41" t="s">
        <v>34</v>
      </c>
      <c r="C33" s="99"/>
      <c r="D33" s="106">
        <f>D21-D27</f>
        <v>0</v>
      </c>
      <c r="E33" s="106">
        <f>E21-E27</f>
        <v>0</v>
      </c>
      <c r="F33" s="106">
        <f>F21-F27</f>
        <v>0</v>
      </c>
      <c r="G33" s="99"/>
      <c r="H33" s="106">
        <f>H21-H27</f>
        <v>11475554.08</v>
      </c>
      <c r="I33" s="106">
        <f>I21-I27</f>
        <v>0</v>
      </c>
      <c r="J33" s="107">
        <f>J21-J27</f>
        <v>11475554.08</v>
      </c>
      <c r="K33" s="96" t="s">
        <v>240</v>
      </c>
      <c r="L33" s="155" t="s">
        <v>34</v>
      </c>
    </row>
    <row r="34" spans="1:12" ht="9.9499999999999993" customHeight="1">
      <c r="A34" s="38" t="s">
        <v>35</v>
      </c>
      <c r="B34" s="39"/>
      <c r="C34" s="108"/>
      <c r="D34" s="108"/>
      <c r="E34" s="108"/>
      <c r="F34" s="108"/>
      <c r="G34" s="108"/>
      <c r="H34" s="108"/>
      <c r="I34" s="108"/>
      <c r="J34" s="109"/>
      <c r="K34" s="96"/>
    </row>
    <row r="35" spans="1:12" ht="22.5">
      <c r="A35" s="42" t="s">
        <v>397</v>
      </c>
      <c r="B35" s="41" t="s">
        <v>36</v>
      </c>
      <c r="C35" s="99"/>
      <c r="D35" s="106">
        <f t="shared" ref="D35:F38" si="0">D23-D29</f>
        <v>0</v>
      </c>
      <c r="E35" s="106">
        <f t="shared" si="0"/>
        <v>0</v>
      </c>
      <c r="F35" s="106">
        <f t="shared" si="0"/>
        <v>0</v>
      </c>
      <c r="G35" s="99"/>
      <c r="H35" s="106">
        <f t="shared" ref="H35:J38" si="1">H23-H29</f>
        <v>11204144.84</v>
      </c>
      <c r="I35" s="106">
        <f t="shared" si="1"/>
        <v>0</v>
      </c>
      <c r="J35" s="110">
        <f t="shared" si="1"/>
        <v>11204144.84</v>
      </c>
      <c r="K35" s="96" t="s">
        <v>241</v>
      </c>
      <c r="L35" s="155" t="s">
        <v>36</v>
      </c>
    </row>
    <row r="36" spans="1:12" ht="22.5">
      <c r="A36" s="42" t="s">
        <v>398</v>
      </c>
      <c r="B36" s="41" t="s">
        <v>37</v>
      </c>
      <c r="C36" s="99"/>
      <c r="D36" s="106">
        <f t="shared" si="0"/>
        <v>0</v>
      </c>
      <c r="E36" s="106">
        <f t="shared" si="0"/>
        <v>0</v>
      </c>
      <c r="F36" s="106">
        <f t="shared" si="0"/>
        <v>0</v>
      </c>
      <c r="G36" s="99"/>
      <c r="H36" s="106">
        <f t="shared" si="1"/>
        <v>0</v>
      </c>
      <c r="I36" s="106">
        <f t="shared" si="1"/>
        <v>0</v>
      </c>
      <c r="J36" s="110">
        <f t="shared" si="1"/>
        <v>0</v>
      </c>
      <c r="K36" s="96" t="s">
        <v>242</v>
      </c>
      <c r="L36" s="155" t="s">
        <v>37</v>
      </c>
    </row>
    <row r="37" spans="1:12" ht="22.5">
      <c r="A37" s="42" t="s">
        <v>399</v>
      </c>
      <c r="B37" s="41" t="s">
        <v>38</v>
      </c>
      <c r="C37" s="99"/>
      <c r="D37" s="106">
        <f t="shared" si="0"/>
        <v>0</v>
      </c>
      <c r="E37" s="106">
        <f t="shared" si="0"/>
        <v>0</v>
      </c>
      <c r="F37" s="106">
        <f t="shared" si="0"/>
        <v>0</v>
      </c>
      <c r="G37" s="99"/>
      <c r="H37" s="106">
        <f t="shared" si="1"/>
        <v>263159.24</v>
      </c>
      <c r="I37" s="106">
        <f t="shared" si="1"/>
        <v>0</v>
      </c>
      <c r="J37" s="110">
        <f t="shared" si="1"/>
        <v>263159.24</v>
      </c>
      <c r="K37" s="96" t="s">
        <v>243</v>
      </c>
      <c r="L37" s="155" t="s">
        <v>38</v>
      </c>
    </row>
    <row r="38" spans="1:12" ht="23.25" thickBot="1">
      <c r="A38" s="42" t="s">
        <v>400</v>
      </c>
      <c r="B38" s="44" t="s">
        <v>39</v>
      </c>
      <c r="C38" s="112"/>
      <c r="D38" s="111">
        <f t="shared" si="0"/>
        <v>0</v>
      </c>
      <c r="E38" s="111">
        <f t="shared" si="0"/>
        <v>0</v>
      </c>
      <c r="F38" s="111">
        <f t="shared" si="0"/>
        <v>0</v>
      </c>
      <c r="G38" s="112"/>
      <c r="H38" s="111">
        <f t="shared" si="1"/>
        <v>8250</v>
      </c>
      <c r="I38" s="111">
        <f t="shared" si="1"/>
        <v>0</v>
      </c>
      <c r="J38" s="113">
        <f t="shared" si="1"/>
        <v>8250</v>
      </c>
      <c r="K38" s="96" t="s">
        <v>244</v>
      </c>
      <c r="L38" s="155" t="s">
        <v>39</v>
      </c>
    </row>
    <row r="39" spans="1:12" ht="17.25" customHeight="1">
      <c r="A39" s="27"/>
      <c r="B39" s="28"/>
      <c r="C39" s="28"/>
      <c r="D39" s="29"/>
      <c r="E39" s="29"/>
      <c r="F39" s="29"/>
      <c r="G39" s="29"/>
      <c r="H39" s="29"/>
      <c r="I39" s="29" t="s">
        <v>40</v>
      </c>
      <c r="J39" s="30"/>
      <c r="K39" s="96"/>
    </row>
    <row r="40" spans="1:12" ht="13.5" customHeight="1">
      <c r="A40" s="17"/>
      <c r="B40" s="18" t="s">
        <v>7</v>
      </c>
      <c r="C40" s="162" t="s">
        <v>8</v>
      </c>
      <c r="D40" s="163"/>
      <c r="E40" s="163"/>
      <c r="F40" s="164"/>
      <c r="G40" s="162" t="s">
        <v>9</v>
      </c>
      <c r="H40" s="163"/>
      <c r="I40" s="163"/>
      <c r="J40" s="163"/>
      <c r="K40" s="96"/>
    </row>
    <row r="41" spans="1:12" ht="12" customHeight="1">
      <c r="A41" s="20"/>
      <c r="B41" s="21" t="s">
        <v>10</v>
      </c>
      <c r="C41" s="22" t="s">
        <v>11</v>
      </c>
      <c r="D41" s="151" t="s">
        <v>353</v>
      </c>
      <c r="E41" s="151" t="s">
        <v>342</v>
      </c>
      <c r="F41" s="166" t="s">
        <v>12</v>
      </c>
      <c r="G41" s="22" t="s">
        <v>11</v>
      </c>
      <c r="H41" s="151" t="s">
        <v>353</v>
      </c>
      <c r="I41" s="151" t="s">
        <v>342</v>
      </c>
      <c r="J41" s="160" t="s">
        <v>12</v>
      </c>
      <c r="K41" s="96"/>
    </row>
    <row r="42" spans="1:12" ht="12" customHeight="1">
      <c r="A42" s="23" t="s">
        <v>13</v>
      </c>
      <c r="B42" s="21" t="s">
        <v>14</v>
      </c>
      <c r="C42" s="22" t="s">
        <v>15</v>
      </c>
      <c r="D42" s="22" t="s">
        <v>354</v>
      </c>
      <c r="E42" s="22" t="s">
        <v>343</v>
      </c>
      <c r="F42" s="167"/>
      <c r="G42" s="22" t="s">
        <v>15</v>
      </c>
      <c r="H42" s="22" t="s">
        <v>354</v>
      </c>
      <c r="I42" s="22" t="s">
        <v>343</v>
      </c>
      <c r="J42" s="161"/>
      <c r="K42" s="96"/>
    </row>
    <row r="43" spans="1:12" ht="12" customHeight="1">
      <c r="A43" s="20"/>
      <c r="B43" s="21"/>
      <c r="C43" s="22" t="s">
        <v>16</v>
      </c>
      <c r="D43" s="22" t="s">
        <v>355</v>
      </c>
      <c r="E43" s="22" t="s">
        <v>11</v>
      </c>
      <c r="F43" s="167"/>
      <c r="G43" s="22" t="s">
        <v>16</v>
      </c>
      <c r="H43" s="22" t="s">
        <v>355</v>
      </c>
      <c r="I43" s="22" t="s">
        <v>11</v>
      </c>
      <c r="J43" s="161"/>
      <c r="K43" s="96"/>
    </row>
    <row r="44" spans="1:12" ht="10.5" customHeight="1" thickBot="1">
      <c r="A44" s="19">
        <v>1</v>
      </c>
      <c r="B44" s="24" t="s">
        <v>17</v>
      </c>
      <c r="C44" s="25">
        <v>3</v>
      </c>
      <c r="D44" s="25">
        <v>4</v>
      </c>
      <c r="E44" s="25">
        <v>5</v>
      </c>
      <c r="F44" s="25">
        <v>6</v>
      </c>
      <c r="G44" s="25">
        <v>7</v>
      </c>
      <c r="H44" s="25">
        <v>8</v>
      </c>
      <c r="I44" s="25">
        <v>9</v>
      </c>
      <c r="J44" s="26">
        <v>10</v>
      </c>
      <c r="K44" s="96"/>
    </row>
    <row r="45" spans="1:12" ht="22.5">
      <c r="A45" s="48" t="s">
        <v>389</v>
      </c>
      <c r="B45" s="41" t="s">
        <v>41</v>
      </c>
      <c r="C45" s="99"/>
      <c r="D45" s="98">
        <f>SUM(D47:D49)</f>
        <v>0</v>
      </c>
      <c r="E45" s="98">
        <f>SUM(E47:E49)</f>
        <v>0</v>
      </c>
      <c r="F45" s="98">
        <f>SUM(F47:F49)</f>
        <v>0</v>
      </c>
      <c r="G45" s="99"/>
      <c r="H45" s="98">
        <f>SUM(H47:H49)</f>
        <v>0</v>
      </c>
      <c r="I45" s="98">
        <f>SUM(I47:I49)</f>
        <v>0</v>
      </c>
      <c r="J45" s="114">
        <f>SUM(J47:J49)</f>
        <v>0</v>
      </c>
      <c r="K45" s="96" t="s">
        <v>245</v>
      </c>
      <c r="L45" s="155" t="s">
        <v>41</v>
      </c>
    </row>
    <row r="46" spans="1:12" ht="9.9499999999999993" customHeight="1">
      <c r="A46" s="45" t="s">
        <v>35</v>
      </c>
      <c r="B46" s="46"/>
      <c r="C46" s="115"/>
      <c r="D46" s="115"/>
      <c r="E46" s="115"/>
      <c r="F46" s="115"/>
      <c r="G46" s="115"/>
      <c r="H46" s="115"/>
      <c r="I46" s="115"/>
      <c r="J46" s="116"/>
      <c r="K46" s="96"/>
    </row>
    <row r="47" spans="1:12" ht="22.5">
      <c r="A47" s="49" t="s">
        <v>42</v>
      </c>
      <c r="B47" s="41" t="s">
        <v>43</v>
      </c>
      <c r="C47" s="99"/>
      <c r="D47" s="103"/>
      <c r="E47" s="103"/>
      <c r="F47" s="117">
        <f>SUM(D47:E47)</f>
        <v>0</v>
      </c>
      <c r="G47" s="99"/>
      <c r="H47" s="103"/>
      <c r="I47" s="103"/>
      <c r="J47" s="105">
        <f>SUM(H47:I47)</f>
        <v>0</v>
      </c>
      <c r="K47" s="96" t="s">
        <v>246</v>
      </c>
      <c r="L47" s="155" t="s">
        <v>43</v>
      </c>
    </row>
    <row r="48" spans="1:12">
      <c r="A48" s="49" t="s">
        <v>44</v>
      </c>
      <c r="B48" s="41" t="s">
        <v>45</v>
      </c>
      <c r="C48" s="99"/>
      <c r="D48" s="103"/>
      <c r="E48" s="103"/>
      <c r="F48" s="117">
        <f>SUM(D48:E48)</f>
        <v>0</v>
      </c>
      <c r="G48" s="99"/>
      <c r="H48" s="103"/>
      <c r="I48" s="103"/>
      <c r="J48" s="105">
        <f>SUM(H48:I48)</f>
        <v>0</v>
      </c>
      <c r="K48" s="96" t="s">
        <v>247</v>
      </c>
      <c r="L48" s="155" t="s">
        <v>45</v>
      </c>
    </row>
    <row r="49" spans="1:12">
      <c r="A49" s="49" t="s">
        <v>46</v>
      </c>
      <c r="B49" s="41" t="s">
        <v>47</v>
      </c>
      <c r="C49" s="99"/>
      <c r="D49" s="103"/>
      <c r="E49" s="103"/>
      <c r="F49" s="117">
        <f>SUM(D49:E49)</f>
        <v>0</v>
      </c>
      <c r="G49" s="99"/>
      <c r="H49" s="103"/>
      <c r="I49" s="103"/>
      <c r="J49" s="105">
        <f>SUM(H49:I49)</f>
        <v>0</v>
      </c>
      <c r="K49" s="96" t="s">
        <v>248</v>
      </c>
      <c r="L49" s="155" t="s">
        <v>47</v>
      </c>
    </row>
    <row r="50" spans="1:12">
      <c r="A50" s="43" t="s">
        <v>48</v>
      </c>
      <c r="B50" s="41" t="s">
        <v>49</v>
      </c>
      <c r="C50" s="99"/>
      <c r="D50" s="98">
        <f>SUM(D52:D54)</f>
        <v>0</v>
      </c>
      <c r="E50" s="98">
        <f>SUM(E52:E54)</f>
        <v>0</v>
      </c>
      <c r="F50" s="118">
        <f>SUM(F52:F54)</f>
        <v>0</v>
      </c>
      <c r="G50" s="99"/>
      <c r="H50" s="98">
        <f>SUM(H52:H54)</f>
        <v>0</v>
      </c>
      <c r="I50" s="98">
        <f>SUM(I52:I54)</f>
        <v>0</v>
      </c>
      <c r="J50" s="119">
        <f>SUM(J52:J54)</f>
        <v>0</v>
      </c>
      <c r="K50" s="96" t="s">
        <v>249</v>
      </c>
      <c r="L50" s="155" t="s">
        <v>49</v>
      </c>
    </row>
    <row r="51" spans="1:12" ht="9.9499999999999993" customHeight="1">
      <c r="A51" s="45" t="s">
        <v>35</v>
      </c>
      <c r="B51" s="39"/>
      <c r="C51" s="101"/>
      <c r="D51" s="101"/>
      <c r="E51" s="101"/>
      <c r="F51" s="108"/>
      <c r="G51" s="101"/>
      <c r="H51" s="101"/>
      <c r="I51" s="101"/>
      <c r="J51" s="102"/>
      <c r="K51" s="96"/>
    </row>
    <row r="52" spans="1:12" ht="22.5">
      <c r="A52" s="50" t="s">
        <v>50</v>
      </c>
      <c r="B52" s="41" t="s">
        <v>51</v>
      </c>
      <c r="C52" s="99"/>
      <c r="D52" s="103"/>
      <c r="E52" s="103"/>
      <c r="F52" s="117">
        <f>SUM(D52:E52)</f>
        <v>0</v>
      </c>
      <c r="G52" s="99"/>
      <c r="H52" s="103"/>
      <c r="I52" s="103"/>
      <c r="J52" s="105">
        <f>SUM(H52:I52)</f>
        <v>0</v>
      </c>
      <c r="K52" s="96" t="s">
        <v>250</v>
      </c>
      <c r="L52" s="155" t="s">
        <v>51</v>
      </c>
    </row>
    <row r="53" spans="1:12" ht="22.5">
      <c r="A53" s="49" t="s">
        <v>52</v>
      </c>
      <c r="B53" s="41" t="s">
        <v>53</v>
      </c>
      <c r="C53" s="99"/>
      <c r="D53" s="103"/>
      <c r="E53" s="103"/>
      <c r="F53" s="117">
        <f>SUM(D53:E53)</f>
        <v>0</v>
      </c>
      <c r="G53" s="99"/>
      <c r="H53" s="103"/>
      <c r="I53" s="103"/>
      <c r="J53" s="105">
        <f>SUM(H53:I53)</f>
        <v>0</v>
      </c>
      <c r="K53" s="96" t="s">
        <v>251</v>
      </c>
      <c r="L53" s="155" t="s">
        <v>53</v>
      </c>
    </row>
    <row r="54" spans="1:12">
      <c r="A54" s="49" t="s">
        <v>54</v>
      </c>
      <c r="B54" s="41" t="s">
        <v>55</v>
      </c>
      <c r="C54" s="99"/>
      <c r="D54" s="103"/>
      <c r="E54" s="103"/>
      <c r="F54" s="117">
        <f>SUM(D54:E54)</f>
        <v>0</v>
      </c>
      <c r="G54" s="99"/>
      <c r="H54" s="103"/>
      <c r="I54" s="103"/>
      <c r="J54" s="105">
        <f>SUM(H54:I54)</f>
        <v>0</v>
      </c>
      <c r="K54" s="96" t="s">
        <v>252</v>
      </c>
      <c r="L54" s="155" t="s">
        <v>55</v>
      </c>
    </row>
    <row r="55" spans="1:12" ht="22.5">
      <c r="A55" s="43" t="s">
        <v>390</v>
      </c>
      <c r="B55" s="41" t="s">
        <v>56</v>
      </c>
      <c r="C55" s="99"/>
      <c r="D55" s="106">
        <f>D45-D50</f>
        <v>0</v>
      </c>
      <c r="E55" s="106">
        <f>E45-E50</f>
        <v>0</v>
      </c>
      <c r="F55" s="120">
        <f>F45-F50</f>
        <v>0</v>
      </c>
      <c r="G55" s="99"/>
      <c r="H55" s="106">
        <f>H45-H50</f>
        <v>0</v>
      </c>
      <c r="I55" s="106">
        <f>I45-I50</f>
        <v>0</v>
      </c>
      <c r="J55" s="107">
        <f>J45-J50</f>
        <v>0</v>
      </c>
      <c r="K55" s="96" t="s">
        <v>253</v>
      </c>
      <c r="L55" s="155" t="s">
        <v>56</v>
      </c>
    </row>
    <row r="56" spans="1:12" ht="9.9499999999999993" customHeight="1">
      <c r="A56" s="45" t="s">
        <v>35</v>
      </c>
      <c r="B56" s="39"/>
      <c r="C56" s="101"/>
      <c r="D56" s="101"/>
      <c r="E56" s="101"/>
      <c r="F56" s="108"/>
      <c r="G56" s="101"/>
      <c r="H56" s="101"/>
      <c r="I56" s="101"/>
      <c r="J56" s="102"/>
      <c r="K56" s="96"/>
    </row>
    <row r="57" spans="1:12" ht="22.5">
      <c r="A57" s="50" t="s">
        <v>338</v>
      </c>
      <c r="B57" s="41" t="s">
        <v>57</v>
      </c>
      <c r="C57" s="99"/>
      <c r="D57" s="106">
        <f t="shared" ref="D57:F59" si="2">D47-D52</f>
        <v>0</v>
      </c>
      <c r="E57" s="106">
        <f t="shared" si="2"/>
        <v>0</v>
      </c>
      <c r="F57" s="120">
        <f t="shared" si="2"/>
        <v>0</v>
      </c>
      <c r="G57" s="99"/>
      <c r="H57" s="106">
        <f t="shared" ref="H57:J59" si="3">H47-H52</f>
        <v>0</v>
      </c>
      <c r="I57" s="106">
        <f t="shared" si="3"/>
        <v>0</v>
      </c>
      <c r="J57" s="110">
        <f t="shared" si="3"/>
        <v>0</v>
      </c>
      <c r="K57" s="96" t="s">
        <v>254</v>
      </c>
      <c r="L57" s="155" t="s">
        <v>57</v>
      </c>
    </row>
    <row r="58" spans="1:12" ht="22.5">
      <c r="A58" s="49" t="s">
        <v>401</v>
      </c>
      <c r="B58" s="41" t="s">
        <v>58</v>
      </c>
      <c r="C58" s="99"/>
      <c r="D58" s="106">
        <f t="shared" si="2"/>
        <v>0</v>
      </c>
      <c r="E58" s="106">
        <f t="shared" si="2"/>
        <v>0</v>
      </c>
      <c r="F58" s="120">
        <f t="shared" si="2"/>
        <v>0</v>
      </c>
      <c r="G58" s="99"/>
      <c r="H58" s="106">
        <f t="shared" si="3"/>
        <v>0</v>
      </c>
      <c r="I58" s="106">
        <f t="shared" si="3"/>
        <v>0</v>
      </c>
      <c r="J58" s="110">
        <f t="shared" si="3"/>
        <v>0</v>
      </c>
      <c r="K58" s="96" t="s">
        <v>255</v>
      </c>
      <c r="L58" s="155" t="s">
        <v>58</v>
      </c>
    </row>
    <row r="59" spans="1:12" ht="22.5">
      <c r="A59" s="49" t="s">
        <v>402</v>
      </c>
      <c r="B59" s="41" t="s">
        <v>59</v>
      </c>
      <c r="C59" s="99"/>
      <c r="D59" s="106">
        <f t="shared" si="2"/>
        <v>0</v>
      </c>
      <c r="E59" s="106">
        <f t="shared" si="2"/>
        <v>0</v>
      </c>
      <c r="F59" s="120">
        <f t="shared" si="2"/>
        <v>0</v>
      </c>
      <c r="G59" s="99"/>
      <c r="H59" s="106">
        <f t="shared" si="3"/>
        <v>0</v>
      </c>
      <c r="I59" s="106">
        <f t="shared" si="3"/>
        <v>0</v>
      </c>
      <c r="J59" s="110">
        <f t="shared" si="3"/>
        <v>0</v>
      </c>
      <c r="K59" s="96" t="s">
        <v>256</v>
      </c>
      <c r="L59" s="155" t="s">
        <v>59</v>
      </c>
    </row>
    <row r="60" spans="1:12">
      <c r="A60" s="43" t="s">
        <v>391</v>
      </c>
      <c r="B60" s="41" t="s">
        <v>60</v>
      </c>
      <c r="C60" s="103"/>
      <c r="D60" s="121"/>
      <c r="E60" s="121"/>
      <c r="F60" s="117">
        <f>SUM(C60:E60)</f>
        <v>0</v>
      </c>
      <c r="G60" s="103"/>
      <c r="H60" s="121"/>
      <c r="I60" s="121"/>
      <c r="J60" s="105">
        <f>SUM(G60:I60)</f>
        <v>0</v>
      </c>
      <c r="K60" s="96" t="s">
        <v>257</v>
      </c>
      <c r="L60" s="155" t="s">
        <v>60</v>
      </c>
    </row>
    <row r="61" spans="1:12">
      <c r="A61" s="43" t="s">
        <v>61</v>
      </c>
      <c r="B61" s="41" t="s">
        <v>62</v>
      </c>
      <c r="C61" s="103"/>
      <c r="D61" s="121"/>
      <c r="E61" s="121"/>
      <c r="F61" s="117">
        <f>SUM(C61:E61)</f>
        <v>0</v>
      </c>
      <c r="G61" s="103"/>
      <c r="H61" s="121">
        <v>568579.34</v>
      </c>
      <c r="I61" s="121">
        <v>18772.88</v>
      </c>
      <c r="J61" s="105">
        <f>SUM(G61:I61)</f>
        <v>587352.22</v>
      </c>
      <c r="K61" s="96" t="s">
        <v>258</v>
      </c>
      <c r="L61" s="155" t="s">
        <v>62</v>
      </c>
    </row>
    <row r="62" spans="1:12" ht="9.9499999999999993" customHeight="1">
      <c r="A62" s="47" t="s">
        <v>35</v>
      </c>
      <c r="B62" s="46"/>
      <c r="C62" s="115"/>
      <c r="D62" s="122"/>
      <c r="E62" s="122"/>
      <c r="F62" s="122"/>
      <c r="G62" s="115"/>
      <c r="H62" s="122"/>
      <c r="I62" s="122"/>
      <c r="J62" s="116"/>
      <c r="K62" s="96"/>
    </row>
    <row r="63" spans="1:12" ht="22.5">
      <c r="A63" s="49" t="s">
        <v>63</v>
      </c>
      <c r="B63" s="41" t="s">
        <v>64</v>
      </c>
      <c r="C63" s="103"/>
      <c r="D63" s="121"/>
      <c r="E63" s="121"/>
      <c r="F63" s="117">
        <f>SUM(C63:E63)</f>
        <v>0</v>
      </c>
      <c r="G63" s="103"/>
      <c r="H63" s="121"/>
      <c r="I63" s="121"/>
      <c r="J63" s="105">
        <f>SUM(G63:I63)</f>
        <v>0</v>
      </c>
      <c r="K63" s="96" t="s">
        <v>259</v>
      </c>
      <c r="L63" s="155" t="s">
        <v>64</v>
      </c>
    </row>
    <row r="64" spans="1:12">
      <c r="A64" s="43" t="s">
        <v>65</v>
      </c>
      <c r="B64" s="41" t="s">
        <v>66</v>
      </c>
      <c r="C64" s="98">
        <f t="shared" ref="C64:J64" si="4">SUM(C66:C69)</f>
        <v>0</v>
      </c>
      <c r="D64" s="98">
        <f t="shared" si="4"/>
        <v>0</v>
      </c>
      <c r="E64" s="98">
        <f t="shared" si="4"/>
        <v>0</v>
      </c>
      <c r="F64" s="118">
        <f t="shared" si="4"/>
        <v>0</v>
      </c>
      <c r="G64" s="98">
        <f t="shared" si="4"/>
        <v>0</v>
      </c>
      <c r="H64" s="98">
        <f t="shared" si="4"/>
        <v>0</v>
      </c>
      <c r="I64" s="98">
        <f t="shared" si="4"/>
        <v>0</v>
      </c>
      <c r="J64" s="119">
        <f t="shared" si="4"/>
        <v>0</v>
      </c>
      <c r="K64" s="96" t="s">
        <v>260</v>
      </c>
      <c r="L64" s="155" t="s">
        <v>66</v>
      </c>
    </row>
    <row r="65" spans="1:12" ht="9.9499999999999993" customHeight="1">
      <c r="A65" s="45" t="s">
        <v>35</v>
      </c>
      <c r="B65" s="46"/>
      <c r="C65" s="115"/>
      <c r="D65" s="122"/>
      <c r="E65" s="122"/>
      <c r="F65" s="122"/>
      <c r="G65" s="115"/>
      <c r="H65" s="122"/>
      <c r="I65" s="122"/>
      <c r="J65" s="116"/>
      <c r="K65" s="96"/>
    </row>
    <row r="66" spans="1:12">
      <c r="A66" s="50" t="s">
        <v>67</v>
      </c>
      <c r="B66" s="41" t="s">
        <v>68</v>
      </c>
      <c r="C66" s="103"/>
      <c r="D66" s="121"/>
      <c r="E66" s="121"/>
      <c r="F66" s="117">
        <f>SUM(C66:E66)</f>
        <v>0</v>
      </c>
      <c r="G66" s="103"/>
      <c r="H66" s="121"/>
      <c r="I66" s="121"/>
      <c r="J66" s="105">
        <f>SUM(G66:I66)</f>
        <v>0</v>
      </c>
      <c r="K66" s="96" t="s">
        <v>261</v>
      </c>
      <c r="L66" s="155" t="s">
        <v>68</v>
      </c>
    </row>
    <row r="67" spans="1:12" ht="22.5">
      <c r="A67" s="50" t="s">
        <v>69</v>
      </c>
      <c r="B67" s="41" t="s">
        <v>70</v>
      </c>
      <c r="C67" s="103"/>
      <c r="D67" s="121"/>
      <c r="E67" s="121"/>
      <c r="F67" s="117">
        <f>SUM(C67:E67)</f>
        <v>0</v>
      </c>
      <c r="G67" s="103"/>
      <c r="H67" s="121"/>
      <c r="I67" s="121"/>
      <c r="J67" s="105">
        <f>SUM(G67:I67)</f>
        <v>0</v>
      </c>
      <c r="K67" s="96" t="s">
        <v>262</v>
      </c>
      <c r="L67" s="155" t="s">
        <v>70</v>
      </c>
    </row>
    <row r="68" spans="1:12" ht="22.5">
      <c r="A68" s="50" t="s">
        <v>71</v>
      </c>
      <c r="B68" s="41" t="s">
        <v>72</v>
      </c>
      <c r="C68" s="103"/>
      <c r="D68" s="121"/>
      <c r="E68" s="121"/>
      <c r="F68" s="117">
        <f>SUM(C68:E68)</f>
        <v>0</v>
      </c>
      <c r="G68" s="103"/>
      <c r="H68" s="121"/>
      <c r="I68" s="121"/>
      <c r="J68" s="105">
        <f>SUM(G68:I68)</f>
        <v>0</v>
      </c>
      <c r="K68" s="96" t="s">
        <v>263</v>
      </c>
      <c r="L68" s="155" t="s">
        <v>72</v>
      </c>
    </row>
    <row r="69" spans="1:12" ht="13.5" thickBot="1">
      <c r="A69" s="51" t="s">
        <v>73</v>
      </c>
      <c r="B69" s="44" t="s">
        <v>74</v>
      </c>
      <c r="C69" s="123"/>
      <c r="D69" s="124"/>
      <c r="E69" s="124"/>
      <c r="F69" s="125">
        <f>SUM(C69:E69)</f>
        <v>0</v>
      </c>
      <c r="G69" s="123"/>
      <c r="H69" s="124"/>
      <c r="I69" s="124"/>
      <c r="J69" s="126">
        <f>SUM(G69:I69)</f>
        <v>0</v>
      </c>
      <c r="K69" s="96" t="s">
        <v>264</v>
      </c>
      <c r="L69" s="155" t="s">
        <v>74</v>
      </c>
    </row>
    <row r="70" spans="1:12" ht="15.75" customHeight="1">
      <c r="A70" s="27"/>
      <c r="B70" s="28"/>
      <c r="C70" s="29"/>
      <c r="D70" s="29"/>
      <c r="E70" s="29"/>
      <c r="F70" s="29"/>
      <c r="G70" s="29"/>
      <c r="H70" s="29"/>
      <c r="I70" s="31" t="s">
        <v>75</v>
      </c>
      <c r="J70" s="29"/>
      <c r="K70" s="96"/>
    </row>
    <row r="71" spans="1:12" ht="15" customHeight="1">
      <c r="A71" s="17"/>
      <c r="B71" s="18" t="s">
        <v>7</v>
      </c>
      <c r="C71" s="162" t="s">
        <v>8</v>
      </c>
      <c r="D71" s="163"/>
      <c r="E71" s="163"/>
      <c r="F71" s="164"/>
      <c r="G71" s="162" t="s">
        <v>9</v>
      </c>
      <c r="H71" s="163"/>
      <c r="I71" s="163"/>
      <c r="J71" s="163"/>
      <c r="K71" s="96"/>
    </row>
    <row r="72" spans="1:12" ht="12" customHeight="1">
      <c r="A72" s="20"/>
      <c r="B72" s="21" t="s">
        <v>10</v>
      </c>
      <c r="C72" s="22" t="s">
        <v>11</v>
      </c>
      <c r="D72" s="151" t="s">
        <v>353</v>
      </c>
      <c r="E72" s="151" t="s">
        <v>342</v>
      </c>
      <c r="F72" s="166" t="s">
        <v>12</v>
      </c>
      <c r="G72" s="22" t="s">
        <v>11</v>
      </c>
      <c r="H72" s="151" t="s">
        <v>353</v>
      </c>
      <c r="I72" s="151" t="s">
        <v>342</v>
      </c>
      <c r="J72" s="160" t="s">
        <v>12</v>
      </c>
      <c r="K72" s="96"/>
    </row>
    <row r="73" spans="1:12" ht="12" customHeight="1">
      <c r="A73" s="23" t="s">
        <v>13</v>
      </c>
      <c r="B73" s="21" t="s">
        <v>14</v>
      </c>
      <c r="C73" s="22" t="s">
        <v>15</v>
      </c>
      <c r="D73" s="22" t="s">
        <v>354</v>
      </c>
      <c r="E73" s="22" t="s">
        <v>343</v>
      </c>
      <c r="F73" s="167"/>
      <c r="G73" s="22" t="s">
        <v>15</v>
      </c>
      <c r="H73" s="22" t="s">
        <v>354</v>
      </c>
      <c r="I73" s="22" t="s">
        <v>343</v>
      </c>
      <c r="J73" s="161"/>
      <c r="K73" s="96"/>
    </row>
    <row r="74" spans="1:12" ht="12" customHeight="1">
      <c r="A74" s="20"/>
      <c r="B74" s="21"/>
      <c r="C74" s="22" t="s">
        <v>16</v>
      </c>
      <c r="D74" s="22" t="s">
        <v>355</v>
      </c>
      <c r="E74" s="22" t="s">
        <v>11</v>
      </c>
      <c r="F74" s="167"/>
      <c r="G74" s="22" t="s">
        <v>16</v>
      </c>
      <c r="H74" s="22" t="s">
        <v>355</v>
      </c>
      <c r="I74" s="22" t="s">
        <v>11</v>
      </c>
      <c r="J74" s="161"/>
      <c r="K74" s="96"/>
    </row>
    <row r="75" spans="1:12" ht="13.5" customHeight="1" thickBot="1">
      <c r="A75" s="19">
        <v>1</v>
      </c>
      <c r="B75" s="24" t="s">
        <v>17</v>
      </c>
      <c r="C75" s="25">
        <v>3</v>
      </c>
      <c r="D75" s="25">
        <v>4</v>
      </c>
      <c r="E75" s="25">
        <v>5</v>
      </c>
      <c r="F75" s="25">
        <v>6</v>
      </c>
      <c r="G75" s="25">
        <v>7</v>
      </c>
      <c r="H75" s="25">
        <v>8</v>
      </c>
      <c r="I75" s="25">
        <v>9</v>
      </c>
      <c r="J75" s="26">
        <v>10</v>
      </c>
      <c r="K75" s="96"/>
    </row>
    <row r="76" spans="1:12">
      <c r="A76" s="43" t="s">
        <v>76</v>
      </c>
      <c r="B76" s="41" t="s">
        <v>77</v>
      </c>
      <c r="C76" s="98">
        <f t="shared" ref="C76:J76" si="5">SUM(C78:C81)</f>
        <v>0</v>
      </c>
      <c r="D76" s="98">
        <f t="shared" si="5"/>
        <v>0</v>
      </c>
      <c r="E76" s="98">
        <f t="shared" si="5"/>
        <v>0</v>
      </c>
      <c r="F76" s="98">
        <f t="shared" si="5"/>
        <v>0</v>
      </c>
      <c r="G76" s="98">
        <f t="shared" si="5"/>
        <v>0</v>
      </c>
      <c r="H76" s="98">
        <f t="shared" si="5"/>
        <v>0</v>
      </c>
      <c r="I76" s="98">
        <f t="shared" si="5"/>
        <v>0</v>
      </c>
      <c r="J76" s="114">
        <f t="shared" si="5"/>
        <v>0</v>
      </c>
      <c r="K76" s="96" t="s">
        <v>265</v>
      </c>
      <c r="L76" s="155" t="s">
        <v>77</v>
      </c>
    </row>
    <row r="77" spans="1:12" ht="9.9499999999999993" customHeight="1">
      <c r="A77" s="45" t="s">
        <v>35</v>
      </c>
      <c r="B77" s="46"/>
      <c r="C77" s="115"/>
      <c r="D77" s="122"/>
      <c r="E77" s="122"/>
      <c r="F77" s="122"/>
      <c r="G77" s="122"/>
      <c r="H77" s="122"/>
      <c r="I77" s="122"/>
      <c r="J77" s="116"/>
      <c r="K77" s="96"/>
    </row>
    <row r="78" spans="1:12" ht="22.5">
      <c r="A78" s="50" t="s">
        <v>78</v>
      </c>
      <c r="B78" s="41" t="s">
        <v>79</v>
      </c>
      <c r="C78" s="103"/>
      <c r="D78" s="121"/>
      <c r="E78" s="121"/>
      <c r="F78" s="117">
        <f>SUM(C78:E78)</f>
        <v>0</v>
      </c>
      <c r="G78" s="121"/>
      <c r="H78" s="121"/>
      <c r="I78" s="121"/>
      <c r="J78" s="105">
        <f>SUM(G78:I78)</f>
        <v>0</v>
      </c>
      <c r="K78" s="96" t="s">
        <v>266</v>
      </c>
      <c r="L78" s="155" t="s">
        <v>79</v>
      </c>
    </row>
    <row r="79" spans="1:12" ht="22.5">
      <c r="A79" s="49" t="s">
        <v>339</v>
      </c>
      <c r="B79" s="41" t="s">
        <v>80</v>
      </c>
      <c r="C79" s="103"/>
      <c r="D79" s="121"/>
      <c r="E79" s="121"/>
      <c r="F79" s="117">
        <f>SUM(C79:E79)</f>
        <v>0</v>
      </c>
      <c r="G79" s="121"/>
      <c r="H79" s="121"/>
      <c r="I79" s="121"/>
      <c r="J79" s="105">
        <f>SUM(G79:I79)</f>
        <v>0</v>
      </c>
      <c r="K79" s="96" t="s">
        <v>267</v>
      </c>
      <c r="L79" s="155" t="s">
        <v>80</v>
      </c>
    </row>
    <row r="80" spans="1:12" ht="22.5">
      <c r="A80" s="49" t="s">
        <v>81</v>
      </c>
      <c r="B80" s="41" t="s">
        <v>82</v>
      </c>
      <c r="C80" s="103"/>
      <c r="D80" s="127"/>
      <c r="E80" s="127"/>
      <c r="F80" s="117">
        <f>SUM(C80:E80)</f>
        <v>0</v>
      </c>
      <c r="G80" s="127"/>
      <c r="H80" s="127"/>
      <c r="I80" s="127"/>
      <c r="J80" s="105">
        <f>SUM(G80:I80)</f>
        <v>0</v>
      </c>
      <c r="K80" s="96" t="s">
        <v>268</v>
      </c>
      <c r="L80" s="155" t="s">
        <v>82</v>
      </c>
    </row>
    <row r="81" spans="1:12">
      <c r="A81" s="51" t="s">
        <v>83</v>
      </c>
      <c r="B81" s="41" t="s">
        <v>84</v>
      </c>
      <c r="C81" s="103"/>
      <c r="D81" s="127"/>
      <c r="E81" s="127"/>
      <c r="F81" s="117">
        <f>SUM(C81:E81)</f>
        <v>0</v>
      </c>
      <c r="G81" s="127"/>
      <c r="H81" s="127"/>
      <c r="I81" s="127"/>
      <c r="J81" s="105">
        <f>SUM(G81:I81)</f>
        <v>0</v>
      </c>
      <c r="K81" s="96" t="s">
        <v>269</v>
      </c>
      <c r="L81" s="155" t="s">
        <v>84</v>
      </c>
    </row>
    <row r="82" spans="1:12" ht="23.25" thickBot="1">
      <c r="A82" s="53" t="s">
        <v>85</v>
      </c>
      <c r="B82" s="54" t="s">
        <v>86</v>
      </c>
      <c r="C82" s="129"/>
      <c r="D82" s="130"/>
      <c r="E82" s="130"/>
      <c r="F82" s="117">
        <f>SUM(C82:E82)</f>
        <v>0</v>
      </c>
      <c r="G82" s="130"/>
      <c r="H82" s="130"/>
      <c r="I82" s="130"/>
      <c r="J82" s="105">
        <f>SUM(G82:I82)</f>
        <v>0</v>
      </c>
      <c r="K82" s="96" t="s">
        <v>270</v>
      </c>
      <c r="L82" s="155" t="s">
        <v>86</v>
      </c>
    </row>
    <row r="83" spans="1:12" ht="34.5" thickBot="1">
      <c r="A83" s="55" t="s">
        <v>386</v>
      </c>
      <c r="B83" s="56" t="s">
        <v>87</v>
      </c>
      <c r="C83" s="131">
        <f t="shared" ref="C83:J83" si="6">C33+C55+C60+C61+C64+C76+C82</f>
        <v>0</v>
      </c>
      <c r="D83" s="131">
        <f t="shared" si="6"/>
        <v>0</v>
      </c>
      <c r="E83" s="131">
        <f t="shared" si="6"/>
        <v>0</v>
      </c>
      <c r="F83" s="131">
        <f t="shared" si="6"/>
        <v>0</v>
      </c>
      <c r="G83" s="131">
        <f t="shared" si="6"/>
        <v>0</v>
      </c>
      <c r="H83" s="131">
        <f t="shared" si="6"/>
        <v>12044133.42</v>
      </c>
      <c r="I83" s="131">
        <f t="shared" si="6"/>
        <v>18772.88</v>
      </c>
      <c r="J83" s="132">
        <f t="shared" si="6"/>
        <v>12062906.300000001</v>
      </c>
      <c r="K83" s="96" t="s">
        <v>271</v>
      </c>
      <c r="L83" s="155" t="s">
        <v>87</v>
      </c>
    </row>
    <row r="84" spans="1:12" ht="20.100000000000001" customHeight="1">
      <c r="A84" s="36" t="s">
        <v>88</v>
      </c>
      <c r="B84" s="39"/>
      <c r="C84" s="101"/>
      <c r="D84" s="108"/>
      <c r="E84" s="108"/>
      <c r="F84" s="108"/>
      <c r="G84" s="108"/>
      <c r="H84" s="108"/>
      <c r="I84" s="108"/>
      <c r="J84" s="109"/>
      <c r="K84" s="96"/>
    </row>
    <row r="85" spans="1:12">
      <c r="A85" s="43" t="s">
        <v>89</v>
      </c>
      <c r="B85" s="41" t="s">
        <v>90</v>
      </c>
      <c r="C85" s="98">
        <f t="shared" ref="C85:J85" si="7">SUM(C87:C95)</f>
        <v>0</v>
      </c>
      <c r="D85" s="98">
        <f t="shared" si="7"/>
        <v>0</v>
      </c>
      <c r="E85" s="98">
        <f t="shared" si="7"/>
        <v>0</v>
      </c>
      <c r="F85" s="98">
        <f t="shared" si="7"/>
        <v>0</v>
      </c>
      <c r="G85" s="98">
        <f t="shared" si="7"/>
        <v>0</v>
      </c>
      <c r="H85" s="98">
        <f t="shared" si="7"/>
        <v>0</v>
      </c>
      <c r="I85" s="98">
        <f t="shared" si="7"/>
        <v>0</v>
      </c>
      <c r="J85" s="100">
        <f t="shared" si="7"/>
        <v>0</v>
      </c>
      <c r="K85" s="96" t="s">
        <v>272</v>
      </c>
      <c r="L85" s="155" t="s">
        <v>90</v>
      </c>
    </row>
    <row r="86" spans="1:12" ht="9.9499999999999993" customHeight="1">
      <c r="A86" s="52" t="s">
        <v>91</v>
      </c>
      <c r="B86" s="39"/>
      <c r="C86" s="101"/>
      <c r="D86" s="108"/>
      <c r="E86" s="108"/>
      <c r="F86" s="108"/>
      <c r="G86" s="108"/>
      <c r="H86" s="108"/>
      <c r="I86" s="108"/>
      <c r="J86" s="109"/>
      <c r="K86" s="96"/>
    </row>
    <row r="87" spans="1:12" ht="22.5">
      <c r="A87" s="49" t="s">
        <v>224</v>
      </c>
      <c r="B87" s="41" t="s">
        <v>92</v>
      </c>
      <c r="C87" s="103"/>
      <c r="D87" s="121"/>
      <c r="E87" s="121"/>
      <c r="F87" s="117">
        <f t="shared" ref="F87:F95" si="8">SUM(C87:E87)</f>
        <v>0</v>
      </c>
      <c r="G87" s="121"/>
      <c r="H87" s="121"/>
      <c r="I87" s="121"/>
      <c r="J87" s="105">
        <f t="shared" ref="J87:J95" si="9">SUM(G87:I87)</f>
        <v>0</v>
      </c>
      <c r="K87" s="96" t="s">
        <v>273</v>
      </c>
      <c r="L87" s="155" t="s">
        <v>92</v>
      </c>
    </row>
    <row r="88" spans="1:12" ht="22.5">
      <c r="A88" s="49" t="s">
        <v>225</v>
      </c>
      <c r="B88" s="41" t="s">
        <v>93</v>
      </c>
      <c r="C88" s="103"/>
      <c r="D88" s="121"/>
      <c r="E88" s="121"/>
      <c r="F88" s="117">
        <f t="shared" si="8"/>
        <v>0</v>
      </c>
      <c r="G88" s="103"/>
      <c r="H88" s="121"/>
      <c r="I88" s="121"/>
      <c r="J88" s="105">
        <f t="shared" si="9"/>
        <v>0</v>
      </c>
      <c r="K88" s="96" t="s">
        <v>274</v>
      </c>
      <c r="L88" s="155" t="s">
        <v>93</v>
      </c>
    </row>
    <row r="89" spans="1:12" ht="22.5">
      <c r="A89" s="49" t="s">
        <v>226</v>
      </c>
      <c r="B89" s="41" t="s">
        <v>94</v>
      </c>
      <c r="C89" s="103"/>
      <c r="D89" s="121"/>
      <c r="E89" s="121"/>
      <c r="F89" s="117">
        <f t="shared" si="8"/>
        <v>0</v>
      </c>
      <c r="G89" s="103"/>
      <c r="H89" s="121"/>
      <c r="I89" s="127"/>
      <c r="J89" s="105">
        <f t="shared" si="9"/>
        <v>0</v>
      </c>
      <c r="K89" s="96" t="s">
        <v>275</v>
      </c>
      <c r="L89" s="155" t="s">
        <v>94</v>
      </c>
    </row>
    <row r="90" spans="1:12" ht="22.5">
      <c r="A90" s="49" t="s">
        <v>227</v>
      </c>
      <c r="B90" s="41" t="s">
        <v>95</v>
      </c>
      <c r="C90" s="103"/>
      <c r="D90" s="121"/>
      <c r="E90" s="121"/>
      <c r="F90" s="117">
        <f t="shared" si="8"/>
        <v>0</v>
      </c>
      <c r="G90" s="103"/>
      <c r="H90" s="121"/>
      <c r="I90" s="127"/>
      <c r="J90" s="105">
        <f t="shared" si="9"/>
        <v>0</v>
      </c>
      <c r="K90" s="96" t="s">
        <v>276</v>
      </c>
      <c r="L90" s="155" t="s">
        <v>95</v>
      </c>
    </row>
    <row r="91" spans="1:12" ht="22.5">
      <c r="A91" s="49" t="s">
        <v>357</v>
      </c>
      <c r="B91" s="41" t="s">
        <v>96</v>
      </c>
      <c r="C91" s="103"/>
      <c r="D91" s="121"/>
      <c r="E91" s="121"/>
      <c r="F91" s="117">
        <f t="shared" si="8"/>
        <v>0</v>
      </c>
      <c r="G91" s="103"/>
      <c r="H91" s="121"/>
      <c r="I91" s="127"/>
      <c r="J91" s="105">
        <f t="shared" si="9"/>
        <v>0</v>
      </c>
      <c r="K91" s="96" t="s">
        <v>277</v>
      </c>
      <c r="L91" s="155" t="s">
        <v>96</v>
      </c>
    </row>
    <row r="92" spans="1:12" ht="33.75">
      <c r="A92" s="49" t="s">
        <v>228</v>
      </c>
      <c r="B92" s="41" t="s">
        <v>97</v>
      </c>
      <c r="C92" s="103"/>
      <c r="D92" s="121"/>
      <c r="E92" s="121"/>
      <c r="F92" s="117">
        <f t="shared" si="8"/>
        <v>0</v>
      </c>
      <c r="G92" s="103"/>
      <c r="H92" s="121"/>
      <c r="I92" s="127"/>
      <c r="J92" s="105">
        <f t="shared" si="9"/>
        <v>0</v>
      </c>
      <c r="K92" s="96" t="s">
        <v>278</v>
      </c>
      <c r="L92" s="155" t="s">
        <v>97</v>
      </c>
    </row>
    <row r="93" spans="1:12">
      <c r="A93" s="49" t="s">
        <v>98</v>
      </c>
      <c r="B93" s="41" t="s">
        <v>99</v>
      </c>
      <c r="C93" s="103"/>
      <c r="D93" s="127"/>
      <c r="E93" s="127"/>
      <c r="F93" s="117">
        <f t="shared" si="8"/>
        <v>0</v>
      </c>
      <c r="G93" s="127"/>
      <c r="H93" s="127"/>
      <c r="I93" s="127"/>
      <c r="J93" s="105">
        <f t="shared" si="9"/>
        <v>0</v>
      </c>
      <c r="K93" s="96" t="s">
        <v>279</v>
      </c>
      <c r="L93" s="155" t="s">
        <v>99</v>
      </c>
    </row>
    <row r="94" spans="1:12">
      <c r="A94" s="49" t="s">
        <v>100</v>
      </c>
      <c r="B94" s="41" t="s">
        <v>101</v>
      </c>
      <c r="C94" s="103"/>
      <c r="D94" s="127"/>
      <c r="E94" s="127"/>
      <c r="F94" s="117">
        <f t="shared" si="8"/>
        <v>0</v>
      </c>
      <c r="G94" s="127"/>
      <c r="H94" s="127"/>
      <c r="I94" s="127"/>
      <c r="J94" s="105">
        <f t="shared" si="9"/>
        <v>0</v>
      </c>
      <c r="K94" s="96" t="s">
        <v>280</v>
      </c>
      <c r="L94" s="155" t="s">
        <v>101</v>
      </c>
    </row>
    <row r="95" spans="1:12" ht="22.5">
      <c r="A95" s="49" t="s">
        <v>229</v>
      </c>
      <c r="B95" s="41" t="s">
        <v>102</v>
      </c>
      <c r="C95" s="103"/>
      <c r="D95" s="121"/>
      <c r="E95" s="121"/>
      <c r="F95" s="117">
        <f t="shared" si="8"/>
        <v>0</v>
      </c>
      <c r="G95" s="103"/>
      <c r="H95" s="121"/>
      <c r="I95" s="127"/>
      <c r="J95" s="105">
        <f t="shared" si="9"/>
        <v>0</v>
      </c>
      <c r="K95" s="96" t="s">
        <v>281</v>
      </c>
      <c r="L95" s="155" t="s">
        <v>102</v>
      </c>
    </row>
    <row r="96" spans="1:12" s="33" customFormat="1">
      <c r="A96" s="43" t="s">
        <v>103</v>
      </c>
      <c r="B96" s="41" t="s">
        <v>104</v>
      </c>
      <c r="C96" s="98">
        <f t="shared" ref="C96:J96" si="10">SUM(C98:C100)</f>
        <v>0</v>
      </c>
      <c r="D96" s="98">
        <f t="shared" si="10"/>
        <v>0</v>
      </c>
      <c r="E96" s="98">
        <f t="shared" si="10"/>
        <v>0</v>
      </c>
      <c r="F96" s="98">
        <f t="shared" si="10"/>
        <v>0</v>
      </c>
      <c r="G96" s="98">
        <f t="shared" si="10"/>
        <v>0</v>
      </c>
      <c r="H96" s="98">
        <f t="shared" si="10"/>
        <v>0</v>
      </c>
      <c r="I96" s="98">
        <f t="shared" si="10"/>
        <v>0</v>
      </c>
      <c r="J96" s="119">
        <f t="shared" si="10"/>
        <v>0</v>
      </c>
      <c r="K96" s="96" t="s">
        <v>282</v>
      </c>
      <c r="L96" s="155" t="s">
        <v>104</v>
      </c>
    </row>
    <row r="97" spans="1:12" s="33" customFormat="1" ht="9.9499999999999993" customHeight="1">
      <c r="A97" s="52" t="s">
        <v>91</v>
      </c>
      <c r="B97" s="39"/>
      <c r="C97" s="101"/>
      <c r="D97" s="122"/>
      <c r="E97" s="122"/>
      <c r="F97" s="122"/>
      <c r="G97" s="122"/>
      <c r="H97" s="122"/>
      <c r="I97" s="122"/>
      <c r="J97" s="102"/>
      <c r="K97" s="96"/>
      <c r="L97" s="155"/>
    </row>
    <row r="98" spans="1:12" s="33" customFormat="1">
      <c r="A98" s="57" t="s">
        <v>105</v>
      </c>
      <c r="B98" s="41" t="s">
        <v>106</v>
      </c>
      <c r="C98" s="103"/>
      <c r="D98" s="121"/>
      <c r="E98" s="121"/>
      <c r="F98" s="117">
        <f>SUM(C98:E98)</f>
        <v>0</v>
      </c>
      <c r="G98" s="121"/>
      <c r="H98" s="121"/>
      <c r="I98" s="121"/>
      <c r="J98" s="105">
        <f>SUM(G98:I98)</f>
        <v>0</v>
      </c>
      <c r="K98" s="96" t="s">
        <v>283</v>
      </c>
      <c r="L98" s="155" t="s">
        <v>106</v>
      </c>
    </row>
    <row r="99" spans="1:12" s="33" customFormat="1">
      <c r="A99" s="58" t="s">
        <v>107</v>
      </c>
      <c r="B99" s="41" t="s">
        <v>108</v>
      </c>
      <c r="C99" s="103"/>
      <c r="D99" s="127"/>
      <c r="E99" s="127"/>
      <c r="F99" s="117">
        <f>SUM(C99:E99)</f>
        <v>0</v>
      </c>
      <c r="G99" s="127"/>
      <c r="H99" s="127"/>
      <c r="I99" s="127"/>
      <c r="J99" s="105">
        <f>SUM(G99:I99)</f>
        <v>0</v>
      </c>
      <c r="K99" s="96" t="s">
        <v>284</v>
      </c>
      <c r="L99" s="155" t="s">
        <v>108</v>
      </c>
    </row>
    <row r="100" spans="1:12" s="33" customFormat="1" ht="13.5" thickBot="1">
      <c r="A100" s="58" t="s">
        <v>109</v>
      </c>
      <c r="B100" s="44" t="s">
        <v>110</v>
      </c>
      <c r="C100" s="123"/>
      <c r="D100" s="124"/>
      <c r="E100" s="124"/>
      <c r="F100" s="125">
        <f>SUM(C100:E100)</f>
        <v>0</v>
      </c>
      <c r="G100" s="124"/>
      <c r="H100" s="124"/>
      <c r="I100" s="124"/>
      <c r="J100" s="126">
        <f>SUM(G100:I100)</f>
        <v>0</v>
      </c>
      <c r="K100" s="96" t="s">
        <v>285</v>
      </c>
      <c r="L100" s="155" t="s">
        <v>110</v>
      </c>
    </row>
    <row r="101" spans="1:12" s="33" customFormat="1" ht="14.25" customHeight="1">
      <c r="A101" s="27"/>
      <c r="B101" s="28"/>
      <c r="C101" s="29"/>
      <c r="D101" s="29"/>
      <c r="E101" s="29"/>
      <c r="F101" s="29"/>
      <c r="G101" s="29"/>
      <c r="H101" s="29"/>
      <c r="I101" s="31" t="s">
        <v>111</v>
      </c>
      <c r="J101" s="29"/>
      <c r="K101" s="96"/>
      <c r="L101" s="155"/>
    </row>
    <row r="102" spans="1:12" s="33" customFormat="1" ht="15.75" customHeight="1">
      <c r="A102" s="17"/>
      <c r="B102" s="18" t="s">
        <v>7</v>
      </c>
      <c r="C102" s="162" t="s">
        <v>8</v>
      </c>
      <c r="D102" s="163"/>
      <c r="E102" s="163"/>
      <c r="F102" s="164"/>
      <c r="G102" s="162" t="s">
        <v>9</v>
      </c>
      <c r="H102" s="163"/>
      <c r="I102" s="163"/>
      <c r="J102" s="163"/>
      <c r="K102" s="96"/>
      <c r="L102" s="155"/>
    </row>
    <row r="103" spans="1:12" s="33" customFormat="1" ht="12" customHeight="1">
      <c r="A103" s="20"/>
      <c r="B103" s="21" t="s">
        <v>10</v>
      </c>
      <c r="C103" s="22" t="s">
        <v>11</v>
      </c>
      <c r="D103" s="151" t="s">
        <v>353</v>
      </c>
      <c r="E103" s="151" t="s">
        <v>342</v>
      </c>
      <c r="F103" s="166" t="s">
        <v>12</v>
      </c>
      <c r="G103" s="22" t="s">
        <v>11</v>
      </c>
      <c r="H103" s="151" t="s">
        <v>353</v>
      </c>
      <c r="I103" s="151" t="s">
        <v>342</v>
      </c>
      <c r="J103" s="160" t="s">
        <v>12</v>
      </c>
      <c r="K103" s="96"/>
      <c r="L103" s="155"/>
    </row>
    <row r="104" spans="1:12" s="33" customFormat="1" ht="12" customHeight="1">
      <c r="A104" s="23" t="s">
        <v>13</v>
      </c>
      <c r="B104" s="21" t="s">
        <v>14</v>
      </c>
      <c r="C104" s="22" t="s">
        <v>15</v>
      </c>
      <c r="D104" s="22" t="s">
        <v>354</v>
      </c>
      <c r="E104" s="22" t="s">
        <v>343</v>
      </c>
      <c r="F104" s="167"/>
      <c r="G104" s="22" t="s">
        <v>15</v>
      </c>
      <c r="H104" s="22" t="s">
        <v>354</v>
      </c>
      <c r="I104" s="22" t="s">
        <v>343</v>
      </c>
      <c r="J104" s="161"/>
      <c r="K104" s="96"/>
      <c r="L104" s="155"/>
    </row>
    <row r="105" spans="1:12" s="33" customFormat="1" ht="12" customHeight="1">
      <c r="A105" s="20"/>
      <c r="B105" s="21"/>
      <c r="C105" s="22" t="s">
        <v>16</v>
      </c>
      <c r="D105" s="22" t="s">
        <v>355</v>
      </c>
      <c r="E105" s="22" t="s">
        <v>11</v>
      </c>
      <c r="F105" s="167"/>
      <c r="G105" s="22" t="s">
        <v>16</v>
      </c>
      <c r="H105" s="22" t="s">
        <v>355</v>
      </c>
      <c r="I105" s="22" t="s">
        <v>11</v>
      </c>
      <c r="J105" s="161"/>
      <c r="K105" s="96"/>
      <c r="L105" s="155"/>
    </row>
    <row r="106" spans="1:12" s="33" customFormat="1" ht="15.75" customHeight="1" thickBot="1">
      <c r="A106" s="19">
        <v>1</v>
      </c>
      <c r="B106" s="24" t="s">
        <v>17</v>
      </c>
      <c r="C106" s="25">
        <v>3</v>
      </c>
      <c r="D106" s="25">
        <v>4</v>
      </c>
      <c r="E106" s="25">
        <v>5</v>
      </c>
      <c r="F106" s="25">
        <v>6</v>
      </c>
      <c r="G106" s="25">
        <v>7</v>
      </c>
      <c r="H106" s="25">
        <v>8</v>
      </c>
      <c r="I106" s="25">
        <v>9</v>
      </c>
      <c r="J106" s="26">
        <v>10</v>
      </c>
      <c r="K106" s="96"/>
      <c r="L106" s="155"/>
    </row>
    <row r="107" spans="1:12" s="33" customFormat="1">
      <c r="A107" s="48" t="s">
        <v>349</v>
      </c>
      <c r="B107" s="41" t="s">
        <v>112</v>
      </c>
      <c r="C107" s="103"/>
      <c r="D107" s="127"/>
      <c r="E107" s="127"/>
      <c r="F107" s="133">
        <f>SUM(C107:E107)</f>
        <v>0</v>
      </c>
      <c r="G107" s="127"/>
      <c r="H107" s="127"/>
      <c r="I107" s="127">
        <v>2953.93</v>
      </c>
      <c r="J107" s="105">
        <f>SUM(G107:I107)</f>
        <v>2953.93</v>
      </c>
      <c r="K107" s="96" t="s">
        <v>286</v>
      </c>
      <c r="L107" s="155" t="s">
        <v>112</v>
      </c>
    </row>
    <row r="108" spans="1:12" s="33" customFormat="1">
      <c r="A108" s="43" t="s">
        <v>113</v>
      </c>
      <c r="B108" s="41" t="s">
        <v>114</v>
      </c>
      <c r="C108" s="103"/>
      <c r="D108" s="127"/>
      <c r="E108" s="127"/>
      <c r="F108" s="133">
        <f>SUM(C108:E108)</f>
        <v>0</v>
      </c>
      <c r="G108" s="127"/>
      <c r="H108" s="127"/>
      <c r="I108" s="127"/>
      <c r="J108" s="105">
        <f>SUM(G108:I108)</f>
        <v>0</v>
      </c>
      <c r="K108" s="96" t="s">
        <v>287</v>
      </c>
      <c r="L108" s="155" t="s">
        <v>114</v>
      </c>
    </row>
    <row r="109" spans="1:12" s="33" customFormat="1">
      <c r="A109" s="48" t="s">
        <v>115</v>
      </c>
      <c r="B109" s="54" t="s">
        <v>116</v>
      </c>
      <c r="C109" s="98">
        <f t="shared" ref="C109:J109" si="11">SUM(C111:C112)</f>
        <v>0</v>
      </c>
      <c r="D109" s="98">
        <f t="shared" si="11"/>
        <v>0</v>
      </c>
      <c r="E109" s="98">
        <f t="shared" si="11"/>
        <v>0</v>
      </c>
      <c r="F109" s="98">
        <f t="shared" si="11"/>
        <v>0</v>
      </c>
      <c r="G109" s="98">
        <f t="shared" si="11"/>
        <v>0</v>
      </c>
      <c r="H109" s="98">
        <f t="shared" si="11"/>
        <v>0</v>
      </c>
      <c r="I109" s="98">
        <f t="shared" si="11"/>
        <v>0</v>
      </c>
      <c r="J109" s="119">
        <f t="shared" si="11"/>
        <v>0</v>
      </c>
      <c r="K109" s="96" t="s">
        <v>288</v>
      </c>
      <c r="L109" s="155" t="s">
        <v>116</v>
      </c>
    </row>
    <row r="110" spans="1:12" s="33" customFormat="1" ht="9.9499999999999993" customHeight="1">
      <c r="A110" s="59" t="s">
        <v>20</v>
      </c>
      <c r="B110" s="39"/>
      <c r="C110" s="101"/>
      <c r="D110" s="122"/>
      <c r="E110" s="122"/>
      <c r="F110" s="122"/>
      <c r="G110" s="122"/>
      <c r="H110" s="122"/>
      <c r="I110" s="122"/>
      <c r="J110" s="102"/>
      <c r="K110" s="96"/>
      <c r="L110" s="155"/>
    </row>
    <row r="111" spans="1:12" s="33" customFormat="1" ht="22.5">
      <c r="A111" s="50" t="s">
        <v>117</v>
      </c>
      <c r="B111" s="41" t="s">
        <v>118</v>
      </c>
      <c r="C111" s="103"/>
      <c r="D111" s="121"/>
      <c r="E111" s="121"/>
      <c r="F111" s="117">
        <f>SUM(C111:E111)</f>
        <v>0</v>
      </c>
      <c r="G111" s="121"/>
      <c r="H111" s="121"/>
      <c r="I111" s="121"/>
      <c r="J111" s="105">
        <f>SUM(G111:I111)</f>
        <v>0</v>
      </c>
      <c r="K111" s="96" t="s">
        <v>289</v>
      </c>
      <c r="L111" s="155" t="s">
        <v>118</v>
      </c>
    </row>
    <row r="112" spans="1:12" s="33" customFormat="1" ht="22.5">
      <c r="A112" s="50" t="s">
        <v>119</v>
      </c>
      <c r="B112" s="41" t="s">
        <v>120</v>
      </c>
      <c r="C112" s="103"/>
      <c r="D112" s="127"/>
      <c r="E112" s="127"/>
      <c r="F112" s="117">
        <f>SUM(C112:E112)</f>
        <v>0</v>
      </c>
      <c r="G112" s="127"/>
      <c r="H112" s="127"/>
      <c r="I112" s="127"/>
      <c r="J112" s="105">
        <f>SUM(G112:I112)</f>
        <v>0</v>
      </c>
      <c r="K112" s="96" t="s">
        <v>290</v>
      </c>
      <c r="L112" s="155" t="s">
        <v>120</v>
      </c>
    </row>
    <row r="113" spans="1:12" s="33" customFormat="1">
      <c r="A113" s="60" t="s">
        <v>121</v>
      </c>
      <c r="B113" s="41" t="s">
        <v>122</v>
      </c>
      <c r="C113" s="103"/>
      <c r="D113" s="127"/>
      <c r="E113" s="127"/>
      <c r="F113" s="117">
        <f>SUM(C113:E113)</f>
        <v>0</v>
      </c>
      <c r="G113" s="127"/>
      <c r="H113" s="127"/>
      <c r="I113" s="127"/>
      <c r="J113" s="105">
        <f>SUM(G113:I113)</f>
        <v>0</v>
      </c>
      <c r="K113" s="96" t="s">
        <v>291</v>
      </c>
      <c r="L113" s="155" t="s">
        <v>122</v>
      </c>
    </row>
    <row r="114" spans="1:12" s="33" customFormat="1">
      <c r="A114" s="48" t="s">
        <v>336</v>
      </c>
      <c r="B114" s="54" t="s">
        <v>123</v>
      </c>
      <c r="C114" s="127"/>
      <c r="D114" s="127"/>
      <c r="E114" s="127"/>
      <c r="F114" s="117">
        <f>SUM(C114:E114)</f>
        <v>0</v>
      </c>
      <c r="G114" s="127"/>
      <c r="H114" s="127"/>
      <c r="I114" s="127"/>
      <c r="J114" s="105">
        <f>SUM(G114:I114)</f>
        <v>0</v>
      </c>
      <c r="K114" s="96" t="s">
        <v>292</v>
      </c>
      <c r="L114" s="155" t="s">
        <v>123</v>
      </c>
    </row>
    <row r="115" spans="1:12" s="33" customFormat="1">
      <c r="A115" s="48" t="s">
        <v>124</v>
      </c>
      <c r="B115" s="61" t="s">
        <v>125</v>
      </c>
      <c r="C115" s="134">
        <f t="shared" ref="C115:J115" si="12">C117+C118+C119+C122</f>
        <v>0</v>
      </c>
      <c r="D115" s="134">
        <f t="shared" si="12"/>
        <v>0</v>
      </c>
      <c r="E115" s="134">
        <f t="shared" si="12"/>
        <v>0</v>
      </c>
      <c r="F115" s="134">
        <f t="shared" si="12"/>
        <v>0</v>
      </c>
      <c r="G115" s="134">
        <f t="shared" si="12"/>
        <v>0</v>
      </c>
      <c r="H115" s="134">
        <f t="shared" si="12"/>
        <v>-11204144.84</v>
      </c>
      <c r="I115" s="134">
        <f t="shared" si="12"/>
        <v>0</v>
      </c>
      <c r="J115" s="119">
        <f t="shared" si="12"/>
        <v>-11204144.84</v>
      </c>
      <c r="K115" s="96" t="s">
        <v>293</v>
      </c>
      <c r="L115" s="155" t="s">
        <v>125</v>
      </c>
    </row>
    <row r="116" spans="1:12" s="33" customFormat="1" ht="9.9499999999999993" customHeight="1">
      <c r="A116" s="45" t="s">
        <v>35</v>
      </c>
      <c r="B116" s="46"/>
      <c r="C116" s="115"/>
      <c r="D116" s="122"/>
      <c r="E116" s="122"/>
      <c r="F116" s="122"/>
      <c r="G116" s="122"/>
      <c r="H116" s="122"/>
      <c r="I116" s="122"/>
      <c r="J116" s="148"/>
      <c r="K116" s="96"/>
      <c r="L116" s="155"/>
    </row>
    <row r="117" spans="1:12" s="33" customFormat="1">
      <c r="A117" s="50" t="s">
        <v>335</v>
      </c>
      <c r="B117" s="39" t="s">
        <v>126</v>
      </c>
      <c r="C117" s="135"/>
      <c r="D117" s="136"/>
      <c r="E117" s="136"/>
      <c r="F117" s="117">
        <f>SUM(C117:E117)</f>
        <v>0</v>
      </c>
      <c r="G117" s="136"/>
      <c r="H117" s="136"/>
      <c r="I117" s="136"/>
      <c r="J117" s="105">
        <f>SUM(G117:I117)</f>
        <v>0</v>
      </c>
      <c r="K117" s="96" t="s">
        <v>294</v>
      </c>
      <c r="L117" s="155" t="s">
        <v>126</v>
      </c>
    </row>
    <row r="118" spans="1:12" s="33" customFormat="1" ht="22.5">
      <c r="A118" s="51" t="s">
        <v>127</v>
      </c>
      <c r="B118" s="54" t="s">
        <v>128</v>
      </c>
      <c r="C118" s="137"/>
      <c r="D118" s="127"/>
      <c r="E118" s="127"/>
      <c r="F118" s="117">
        <f>SUM(C118:E118)</f>
        <v>0</v>
      </c>
      <c r="G118" s="127"/>
      <c r="H118" s="127"/>
      <c r="I118" s="127"/>
      <c r="J118" s="105">
        <f>SUM(G118:I118)</f>
        <v>0</v>
      </c>
      <c r="K118" s="96" t="s">
        <v>295</v>
      </c>
      <c r="L118" s="155" t="s">
        <v>128</v>
      </c>
    </row>
    <row r="119" spans="1:12" s="33" customFormat="1">
      <c r="A119" s="51" t="s">
        <v>129</v>
      </c>
      <c r="B119" s="54" t="s">
        <v>130</v>
      </c>
      <c r="C119" s="103"/>
      <c r="D119" s="127"/>
      <c r="E119" s="127"/>
      <c r="F119" s="117">
        <f>SUM(C119:E119)</f>
        <v>0</v>
      </c>
      <c r="G119" s="127"/>
      <c r="H119" s="127"/>
      <c r="I119" s="127"/>
      <c r="J119" s="105">
        <f>SUM(G119:I119)</f>
        <v>0</v>
      </c>
      <c r="K119" s="96" t="s">
        <v>296</v>
      </c>
      <c r="L119" s="155" t="s">
        <v>130</v>
      </c>
    </row>
    <row r="120" spans="1:12" s="33" customFormat="1">
      <c r="A120" s="51" t="s">
        <v>222</v>
      </c>
      <c r="B120" s="54" t="s">
        <v>131</v>
      </c>
      <c r="C120" s="128"/>
      <c r="D120" s="127"/>
      <c r="E120" s="127"/>
      <c r="F120" s="117">
        <f>SUM(D120:E120)</f>
        <v>0</v>
      </c>
      <c r="G120" s="128"/>
      <c r="H120" s="127">
        <v>-11509963.08</v>
      </c>
      <c r="I120" s="127"/>
      <c r="J120" s="105">
        <f>SUM(H120:I120)</f>
        <v>-11509963.08</v>
      </c>
      <c r="K120" s="96" t="s">
        <v>297</v>
      </c>
      <c r="L120" s="155" t="s">
        <v>131</v>
      </c>
    </row>
    <row r="121" spans="1:12" s="33" customFormat="1">
      <c r="A121" s="51" t="s">
        <v>340</v>
      </c>
      <c r="B121" s="54" t="s">
        <v>220</v>
      </c>
      <c r="C121" s="128"/>
      <c r="D121" s="127"/>
      <c r="E121" s="127"/>
      <c r="F121" s="117">
        <f>SUM(D121:E121)</f>
        <v>0</v>
      </c>
      <c r="G121" s="128"/>
      <c r="H121" s="127">
        <v>305818.23999999999</v>
      </c>
      <c r="I121" s="127"/>
      <c r="J121" s="105">
        <f>SUM(H121:I121)</f>
        <v>305818.23999999999</v>
      </c>
      <c r="K121" s="96" t="s">
        <v>298</v>
      </c>
      <c r="L121" s="155" t="s">
        <v>220</v>
      </c>
    </row>
    <row r="122" spans="1:12" s="33" customFormat="1">
      <c r="A122" s="51" t="s">
        <v>341</v>
      </c>
      <c r="B122" s="54" t="s">
        <v>221</v>
      </c>
      <c r="C122" s="128"/>
      <c r="D122" s="98">
        <f>D120+D121</f>
        <v>0</v>
      </c>
      <c r="E122" s="98">
        <f>E120+E121</f>
        <v>0</v>
      </c>
      <c r="F122" s="98">
        <f>F120+F121</f>
        <v>0</v>
      </c>
      <c r="G122" s="128"/>
      <c r="H122" s="98">
        <f>H120+H121</f>
        <v>-11204144.84</v>
      </c>
      <c r="I122" s="98">
        <f>I120+I121</f>
        <v>0</v>
      </c>
      <c r="J122" s="119">
        <f>J120+J121</f>
        <v>-11204144.84</v>
      </c>
      <c r="K122" s="96" t="s">
        <v>299</v>
      </c>
      <c r="L122" s="155" t="s">
        <v>221</v>
      </c>
    </row>
    <row r="123" spans="1:12" s="33" customFormat="1">
      <c r="A123" s="48" t="s">
        <v>132</v>
      </c>
      <c r="B123" s="54" t="s">
        <v>133</v>
      </c>
      <c r="C123" s="98">
        <f t="shared" ref="C123:J123" si="13">SUM(C125:C127)</f>
        <v>0</v>
      </c>
      <c r="D123" s="98">
        <f t="shared" si="13"/>
        <v>0</v>
      </c>
      <c r="E123" s="98">
        <f t="shared" si="13"/>
        <v>0</v>
      </c>
      <c r="F123" s="98">
        <f t="shared" si="13"/>
        <v>0</v>
      </c>
      <c r="G123" s="98">
        <f t="shared" si="13"/>
        <v>0</v>
      </c>
      <c r="H123" s="98">
        <f t="shared" si="13"/>
        <v>0</v>
      </c>
      <c r="I123" s="98">
        <f t="shared" si="13"/>
        <v>0</v>
      </c>
      <c r="J123" s="119">
        <f t="shared" si="13"/>
        <v>0</v>
      </c>
      <c r="K123" s="96" t="s">
        <v>300</v>
      </c>
      <c r="L123" s="155" t="s">
        <v>133</v>
      </c>
    </row>
    <row r="124" spans="1:12" s="33" customFormat="1" ht="9.9499999999999993" customHeight="1">
      <c r="A124" s="52" t="s">
        <v>91</v>
      </c>
      <c r="B124" s="39"/>
      <c r="C124" s="101"/>
      <c r="D124" s="122"/>
      <c r="E124" s="122"/>
      <c r="F124" s="122"/>
      <c r="G124" s="122"/>
      <c r="H124" s="122"/>
      <c r="I124" s="122"/>
      <c r="J124" s="102"/>
      <c r="K124" s="96"/>
      <c r="L124" s="155"/>
    </row>
    <row r="125" spans="1:12" s="33" customFormat="1">
      <c r="A125" s="57" t="s">
        <v>134</v>
      </c>
      <c r="B125" s="41" t="s">
        <v>135</v>
      </c>
      <c r="C125" s="103"/>
      <c r="D125" s="121"/>
      <c r="E125" s="121"/>
      <c r="F125" s="117">
        <f>SUM(C125:E125)</f>
        <v>0</v>
      </c>
      <c r="G125" s="121"/>
      <c r="H125" s="121"/>
      <c r="I125" s="121"/>
      <c r="J125" s="105">
        <f>SUM(G125:I125)</f>
        <v>0</v>
      </c>
      <c r="K125" s="96" t="s">
        <v>301</v>
      </c>
      <c r="L125" s="155" t="s">
        <v>135</v>
      </c>
    </row>
    <row r="126" spans="1:12" s="33" customFormat="1">
      <c r="A126" s="62" t="s">
        <v>136</v>
      </c>
      <c r="B126" s="39" t="s">
        <v>137</v>
      </c>
      <c r="C126" s="135"/>
      <c r="D126" s="138"/>
      <c r="E126" s="138"/>
      <c r="F126" s="117">
        <f>SUM(C126:E126)</f>
        <v>0</v>
      </c>
      <c r="G126" s="138"/>
      <c r="H126" s="138"/>
      <c r="I126" s="138"/>
      <c r="J126" s="105">
        <f>SUM(G126:I126)</f>
        <v>0</v>
      </c>
      <c r="K126" s="96" t="s">
        <v>302</v>
      </c>
      <c r="L126" s="155" t="s">
        <v>137</v>
      </c>
    </row>
    <row r="127" spans="1:12" s="33" customFormat="1">
      <c r="A127" s="63" t="s">
        <v>138</v>
      </c>
      <c r="B127" s="54" t="s">
        <v>139</v>
      </c>
      <c r="C127" s="137"/>
      <c r="D127" s="127"/>
      <c r="E127" s="127"/>
      <c r="F127" s="117">
        <f>SUM(C127:E127)</f>
        <v>0</v>
      </c>
      <c r="G127" s="127"/>
      <c r="H127" s="127"/>
      <c r="I127" s="127"/>
      <c r="J127" s="105">
        <f>SUM(G127:I127)</f>
        <v>0</v>
      </c>
      <c r="K127" s="96" t="s">
        <v>303</v>
      </c>
      <c r="L127" s="155" t="s">
        <v>139</v>
      </c>
    </row>
    <row r="128" spans="1:12" s="33" customFormat="1">
      <c r="A128" s="152" t="s">
        <v>156</v>
      </c>
      <c r="B128" s="54" t="s">
        <v>344</v>
      </c>
      <c r="C128" s="137"/>
      <c r="D128" s="137"/>
      <c r="E128" s="137"/>
      <c r="F128" s="117">
        <f>SUM(C128:E128)</f>
        <v>0</v>
      </c>
      <c r="G128" s="137"/>
      <c r="H128" s="137"/>
      <c r="I128" s="137"/>
      <c r="J128" s="105">
        <f>SUM(G128:I128)</f>
        <v>0</v>
      </c>
      <c r="K128" s="96" t="s">
        <v>345</v>
      </c>
      <c r="L128" s="155" t="s">
        <v>344</v>
      </c>
    </row>
    <row r="129" spans="1:12" s="33" customFormat="1" ht="23.25" thickBot="1">
      <c r="A129" s="55" t="s">
        <v>403</v>
      </c>
      <c r="B129" s="64" t="s">
        <v>140</v>
      </c>
      <c r="C129" s="139">
        <f t="shared" ref="C129:J129" si="14">C85+C96+C107+C108+C109+C113+C114+C115+C123+C128</f>
        <v>0</v>
      </c>
      <c r="D129" s="139">
        <f t="shared" si="14"/>
        <v>0</v>
      </c>
      <c r="E129" s="139">
        <f t="shared" si="14"/>
        <v>0</v>
      </c>
      <c r="F129" s="139">
        <f t="shared" si="14"/>
        <v>0</v>
      </c>
      <c r="G129" s="139">
        <f t="shared" si="14"/>
        <v>0</v>
      </c>
      <c r="H129" s="139">
        <f t="shared" si="14"/>
        <v>-11204144.84</v>
      </c>
      <c r="I129" s="139">
        <f t="shared" si="14"/>
        <v>2953.93</v>
      </c>
      <c r="J129" s="140">
        <f t="shared" si="14"/>
        <v>-11201190.91</v>
      </c>
      <c r="K129" s="96" t="s">
        <v>304</v>
      </c>
      <c r="L129" s="155" t="s">
        <v>140</v>
      </c>
    </row>
    <row r="130" spans="1:12" s="33" customFormat="1" ht="13.5" thickBot="1">
      <c r="A130" s="65" t="s">
        <v>141</v>
      </c>
      <c r="B130" s="56" t="s">
        <v>142</v>
      </c>
      <c r="C130" s="141">
        <f t="shared" ref="C130:J130" si="15">C83+C129</f>
        <v>0</v>
      </c>
      <c r="D130" s="141">
        <f t="shared" si="15"/>
        <v>0</v>
      </c>
      <c r="E130" s="141">
        <f t="shared" si="15"/>
        <v>0</v>
      </c>
      <c r="F130" s="141">
        <f t="shared" si="15"/>
        <v>0</v>
      </c>
      <c r="G130" s="141">
        <f t="shared" si="15"/>
        <v>0</v>
      </c>
      <c r="H130" s="141">
        <f t="shared" si="15"/>
        <v>839988.58</v>
      </c>
      <c r="I130" s="141">
        <f t="shared" si="15"/>
        <v>21726.81</v>
      </c>
      <c r="J130" s="142">
        <f t="shared" si="15"/>
        <v>861715.39</v>
      </c>
      <c r="K130" s="96" t="s">
        <v>305</v>
      </c>
      <c r="L130" s="155" t="s">
        <v>142</v>
      </c>
    </row>
    <row r="131" spans="1:12" s="33" customFormat="1" ht="18.75" customHeight="1">
      <c r="A131" s="32"/>
      <c r="B131" s="34"/>
      <c r="C131" s="77"/>
      <c r="D131" s="77"/>
      <c r="E131" s="77"/>
      <c r="F131" s="77"/>
      <c r="G131" s="77"/>
      <c r="H131" s="77"/>
      <c r="I131" s="78" t="s">
        <v>143</v>
      </c>
      <c r="J131" s="77"/>
      <c r="K131" s="96"/>
      <c r="L131" s="155"/>
    </row>
    <row r="132" spans="1:12" s="33" customFormat="1" ht="17.25" customHeight="1">
      <c r="A132" s="17"/>
      <c r="B132" s="18" t="s">
        <v>7</v>
      </c>
      <c r="C132" s="162" t="s">
        <v>8</v>
      </c>
      <c r="D132" s="163"/>
      <c r="E132" s="163"/>
      <c r="F132" s="164"/>
      <c r="G132" s="162" t="s">
        <v>9</v>
      </c>
      <c r="H132" s="163"/>
      <c r="I132" s="163"/>
      <c r="J132" s="163"/>
      <c r="K132" s="96"/>
      <c r="L132" s="155"/>
    </row>
    <row r="133" spans="1:12" s="33" customFormat="1" ht="12" customHeight="1">
      <c r="A133" s="20"/>
      <c r="B133" s="21" t="s">
        <v>10</v>
      </c>
      <c r="C133" s="22" t="s">
        <v>11</v>
      </c>
      <c r="D133" s="151" t="s">
        <v>353</v>
      </c>
      <c r="E133" s="151" t="s">
        <v>342</v>
      </c>
      <c r="F133" s="166" t="s">
        <v>12</v>
      </c>
      <c r="G133" s="22" t="s">
        <v>11</v>
      </c>
      <c r="H133" s="151" t="s">
        <v>353</v>
      </c>
      <c r="I133" s="151" t="s">
        <v>342</v>
      </c>
      <c r="J133" s="160" t="s">
        <v>12</v>
      </c>
      <c r="K133" s="96"/>
      <c r="L133" s="155"/>
    </row>
    <row r="134" spans="1:12" s="33" customFormat="1" ht="12" customHeight="1">
      <c r="A134" s="23" t="s">
        <v>144</v>
      </c>
      <c r="B134" s="21" t="s">
        <v>14</v>
      </c>
      <c r="C134" s="22" t="s">
        <v>15</v>
      </c>
      <c r="D134" s="22" t="s">
        <v>354</v>
      </c>
      <c r="E134" s="22" t="s">
        <v>343</v>
      </c>
      <c r="F134" s="167"/>
      <c r="G134" s="22" t="s">
        <v>15</v>
      </c>
      <c r="H134" s="22" t="s">
        <v>354</v>
      </c>
      <c r="I134" s="22" t="s">
        <v>343</v>
      </c>
      <c r="J134" s="161"/>
      <c r="K134" s="96"/>
      <c r="L134" s="155"/>
    </row>
    <row r="135" spans="1:12" s="33" customFormat="1" ht="12" customHeight="1">
      <c r="A135" s="20"/>
      <c r="B135" s="21"/>
      <c r="C135" s="22" t="s">
        <v>16</v>
      </c>
      <c r="D135" s="22" t="s">
        <v>355</v>
      </c>
      <c r="E135" s="22" t="s">
        <v>11</v>
      </c>
      <c r="F135" s="167"/>
      <c r="G135" s="22" t="s">
        <v>16</v>
      </c>
      <c r="H135" s="22" t="s">
        <v>355</v>
      </c>
      <c r="I135" s="22" t="s">
        <v>11</v>
      </c>
      <c r="J135" s="161"/>
      <c r="K135" s="96"/>
      <c r="L135" s="155"/>
    </row>
    <row r="136" spans="1:12" s="33" customFormat="1" ht="13.5" customHeight="1" thickBot="1">
      <c r="A136" s="19">
        <v>1</v>
      </c>
      <c r="B136" s="24" t="s">
        <v>17</v>
      </c>
      <c r="C136" s="79">
        <v>3</v>
      </c>
      <c r="D136" s="79">
        <v>4</v>
      </c>
      <c r="E136" s="79">
        <v>5</v>
      </c>
      <c r="F136" s="79">
        <v>6</v>
      </c>
      <c r="G136" s="79">
        <v>7</v>
      </c>
      <c r="H136" s="79">
        <v>8</v>
      </c>
      <c r="I136" s="79">
        <v>9</v>
      </c>
      <c r="J136" s="80">
        <v>10</v>
      </c>
      <c r="K136" s="96"/>
      <c r="L136" s="155"/>
    </row>
    <row r="137" spans="1:12" s="33" customFormat="1" ht="20.100000000000001" customHeight="1">
      <c r="A137" s="66" t="s">
        <v>145</v>
      </c>
      <c r="B137" s="37"/>
      <c r="C137" s="74"/>
      <c r="D137" s="75"/>
      <c r="E137" s="75"/>
      <c r="F137" s="75"/>
      <c r="G137" s="75"/>
      <c r="H137" s="75"/>
      <c r="I137" s="75"/>
      <c r="J137" s="76"/>
      <c r="K137" s="96"/>
      <c r="L137" s="155"/>
    </row>
    <row r="138" spans="1:12" s="33" customFormat="1" ht="22.5">
      <c r="A138" s="60" t="s">
        <v>146</v>
      </c>
      <c r="B138" s="41" t="s">
        <v>147</v>
      </c>
      <c r="C138" s="98">
        <f t="shared" ref="C138:J138" si="16">SUM(C140:C142)</f>
        <v>0</v>
      </c>
      <c r="D138" s="98">
        <f t="shared" si="16"/>
        <v>0</v>
      </c>
      <c r="E138" s="98">
        <f t="shared" si="16"/>
        <v>0</v>
      </c>
      <c r="F138" s="98">
        <f t="shared" si="16"/>
        <v>0</v>
      </c>
      <c r="G138" s="98">
        <f t="shared" si="16"/>
        <v>0</v>
      </c>
      <c r="H138" s="98">
        <f t="shared" si="16"/>
        <v>0</v>
      </c>
      <c r="I138" s="98">
        <f t="shared" si="16"/>
        <v>0</v>
      </c>
      <c r="J138" s="100">
        <f t="shared" si="16"/>
        <v>0</v>
      </c>
      <c r="K138" s="96" t="s">
        <v>306</v>
      </c>
      <c r="L138" s="155" t="s">
        <v>147</v>
      </c>
    </row>
    <row r="139" spans="1:12" s="33" customFormat="1" ht="9.9499999999999993" customHeight="1">
      <c r="A139" s="59" t="s">
        <v>20</v>
      </c>
      <c r="B139" s="39"/>
      <c r="C139" s="101"/>
      <c r="D139" s="108"/>
      <c r="E139" s="108"/>
      <c r="F139" s="108"/>
      <c r="G139" s="108"/>
      <c r="H139" s="108"/>
      <c r="I139" s="108"/>
      <c r="J139" s="109"/>
      <c r="K139" s="96"/>
      <c r="L139" s="155"/>
    </row>
    <row r="140" spans="1:12" s="33" customFormat="1">
      <c r="A140" s="50" t="s">
        <v>148</v>
      </c>
      <c r="B140" s="41" t="s">
        <v>149</v>
      </c>
      <c r="C140" s="103"/>
      <c r="D140" s="121"/>
      <c r="E140" s="121"/>
      <c r="F140" s="117">
        <f>SUM(C140:E140)</f>
        <v>0</v>
      </c>
      <c r="G140" s="121"/>
      <c r="H140" s="121"/>
      <c r="I140" s="121"/>
      <c r="J140" s="105">
        <f>SUM(G140:I140)</f>
        <v>0</v>
      </c>
      <c r="K140" s="96" t="s">
        <v>307</v>
      </c>
      <c r="L140" s="155" t="s">
        <v>149</v>
      </c>
    </row>
    <row r="141" spans="1:12" s="33" customFormat="1" ht="33.75">
      <c r="A141" s="50" t="s">
        <v>150</v>
      </c>
      <c r="B141" s="41" t="s">
        <v>151</v>
      </c>
      <c r="C141" s="103"/>
      <c r="D141" s="121"/>
      <c r="E141" s="121"/>
      <c r="F141" s="117">
        <f>SUM(C141:E141)</f>
        <v>0</v>
      </c>
      <c r="G141" s="121"/>
      <c r="H141" s="121"/>
      <c r="I141" s="121"/>
      <c r="J141" s="105">
        <f>SUM(G141:I141)</f>
        <v>0</v>
      </c>
      <c r="K141" s="96" t="s">
        <v>308</v>
      </c>
      <c r="L141" s="155" t="s">
        <v>151</v>
      </c>
    </row>
    <row r="142" spans="1:12" s="33" customFormat="1" ht="22.5">
      <c r="A142" s="50" t="s">
        <v>152</v>
      </c>
      <c r="B142" s="41" t="s">
        <v>153</v>
      </c>
      <c r="C142" s="103"/>
      <c r="D142" s="121"/>
      <c r="E142" s="121"/>
      <c r="F142" s="117">
        <f>SUM(C142:E142)</f>
        <v>0</v>
      </c>
      <c r="G142" s="121"/>
      <c r="H142" s="121"/>
      <c r="I142" s="121"/>
      <c r="J142" s="105">
        <f>SUM(G142:I142)</f>
        <v>0</v>
      </c>
      <c r="K142" s="96" t="s">
        <v>309</v>
      </c>
      <c r="L142" s="155" t="s">
        <v>153</v>
      </c>
    </row>
    <row r="143" spans="1:12" s="33" customFormat="1">
      <c r="A143" s="48" t="s">
        <v>154</v>
      </c>
      <c r="B143" s="41" t="s">
        <v>155</v>
      </c>
      <c r="C143" s="103"/>
      <c r="D143" s="127"/>
      <c r="E143" s="127"/>
      <c r="F143" s="117">
        <f>SUM(C143:E143)</f>
        <v>0</v>
      </c>
      <c r="G143" s="127"/>
      <c r="H143" s="127"/>
      <c r="I143" s="127"/>
      <c r="J143" s="105">
        <f>SUM(G143:I143)</f>
        <v>0</v>
      </c>
      <c r="K143" s="96" t="s">
        <v>310</v>
      </c>
      <c r="L143" s="155" t="s">
        <v>155</v>
      </c>
    </row>
    <row r="144" spans="1:12" s="33" customFormat="1">
      <c r="A144" s="48" t="s">
        <v>156</v>
      </c>
      <c r="B144" s="41" t="s">
        <v>157</v>
      </c>
      <c r="C144" s="98">
        <f t="shared" ref="C144:J144" si="17">SUM(C146:C151)</f>
        <v>0</v>
      </c>
      <c r="D144" s="98">
        <f t="shared" si="17"/>
        <v>0</v>
      </c>
      <c r="E144" s="98">
        <f t="shared" si="17"/>
        <v>0</v>
      </c>
      <c r="F144" s="98">
        <f t="shared" si="17"/>
        <v>0</v>
      </c>
      <c r="G144" s="98">
        <f t="shared" si="17"/>
        <v>0</v>
      </c>
      <c r="H144" s="98">
        <f t="shared" si="17"/>
        <v>0</v>
      </c>
      <c r="I144" s="98">
        <f t="shared" si="17"/>
        <v>0</v>
      </c>
      <c r="J144" s="119">
        <f t="shared" si="17"/>
        <v>0</v>
      </c>
      <c r="K144" s="96" t="s">
        <v>311</v>
      </c>
      <c r="L144" s="155" t="s">
        <v>157</v>
      </c>
    </row>
    <row r="145" spans="1:12" s="33" customFormat="1" ht="9.9499999999999993" hidden="1" customHeight="1">
      <c r="A145" s="59" t="s">
        <v>35</v>
      </c>
      <c r="B145" s="39"/>
      <c r="C145" s="101"/>
      <c r="D145" s="122"/>
      <c r="E145" s="122"/>
      <c r="F145" s="122"/>
      <c r="G145" s="122"/>
      <c r="H145" s="122"/>
      <c r="I145" s="122"/>
      <c r="J145" s="109"/>
      <c r="K145" s="96"/>
      <c r="L145" s="155"/>
    </row>
    <row r="146" spans="1:12" s="33" customFormat="1" ht="22.5">
      <c r="A146" s="50" t="s">
        <v>158</v>
      </c>
      <c r="B146" s="41" t="s">
        <v>159</v>
      </c>
      <c r="C146" s="103"/>
      <c r="D146" s="121"/>
      <c r="E146" s="121"/>
      <c r="F146" s="117">
        <f t="shared" ref="F146:F151" si="18">SUM(C146:E146)</f>
        <v>0</v>
      </c>
      <c r="G146" s="121"/>
      <c r="H146" s="121"/>
      <c r="I146" s="121"/>
      <c r="J146" s="105">
        <f t="shared" ref="J146:J151" si="19">SUM(G146:I146)</f>
        <v>0</v>
      </c>
      <c r="K146" s="96" t="s">
        <v>312</v>
      </c>
      <c r="L146" s="155" t="s">
        <v>159</v>
      </c>
    </row>
    <row r="147" spans="1:12" s="33" customFormat="1" ht="22.5">
      <c r="A147" s="51" t="s">
        <v>160</v>
      </c>
      <c r="B147" s="41" t="s">
        <v>161</v>
      </c>
      <c r="C147" s="103"/>
      <c r="D147" s="127"/>
      <c r="E147" s="127"/>
      <c r="F147" s="117">
        <f t="shared" si="18"/>
        <v>0</v>
      </c>
      <c r="G147" s="127"/>
      <c r="H147" s="127"/>
      <c r="I147" s="127"/>
      <c r="J147" s="105">
        <f t="shared" si="19"/>
        <v>0</v>
      </c>
      <c r="K147" s="96" t="s">
        <v>313</v>
      </c>
      <c r="L147" s="155" t="s">
        <v>161</v>
      </c>
    </row>
    <row r="148" spans="1:12" s="33" customFormat="1" ht="22.5">
      <c r="A148" s="51" t="s">
        <v>162</v>
      </c>
      <c r="B148" s="41" t="s">
        <v>163</v>
      </c>
      <c r="C148" s="103"/>
      <c r="D148" s="127"/>
      <c r="E148" s="127"/>
      <c r="F148" s="117">
        <f t="shared" si="18"/>
        <v>0</v>
      </c>
      <c r="G148" s="127"/>
      <c r="H148" s="127"/>
      <c r="I148" s="127"/>
      <c r="J148" s="105">
        <f t="shared" si="19"/>
        <v>0</v>
      </c>
      <c r="K148" s="96" t="s">
        <v>314</v>
      </c>
      <c r="L148" s="155" t="s">
        <v>163</v>
      </c>
    </row>
    <row r="149" spans="1:12" s="33" customFormat="1" ht="22.5">
      <c r="A149" s="51" t="s">
        <v>164</v>
      </c>
      <c r="B149" s="41" t="s">
        <v>165</v>
      </c>
      <c r="C149" s="103"/>
      <c r="D149" s="127"/>
      <c r="E149" s="127"/>
      <c r="F149" s="117">
        <f t="shared" si="18"/>
        <v>0</v>
      </c>
      <c r="G149" s="127"/>
      <c r="H149" s="127"/>
      <c r="I149" s="127"/>
      <c r="J149" s="105">
        <f t="shared" si="19"/>
        <v>0</v>
      </c>
      <c r="K149" s="96" t="s">
        <v>315</v>
      </c>
      <c r="L149" s="155" t="s">
        <v>165</v>
      </c>
    </row>
    <row r="150" spans="1:12" s="33" customFormat="1" ht="22.5">
      <c r="A150" s="51" t="s">
        <v>166</v>
      </c>
      <c r="B150" s="41" t="s">
        <v>167</v>
      </c>
      <c r="C150" s="103"/>
      <c r="D150" s="127"/>
      <c r="E150" s="127"/>
      <c r="F150" s="117">
        <f t="shared" si="18"/>
        <v>0</v>
      </c>
      <c r="G150" s="127"/>
      <c r="H150" s="127"/>
      <c r="I150" s="127"/>
      <c r="J150" s="105">
        <f t="shared" si="19"/>
        <v>0</v>
      </c>
      <c r="K150" s="96" t="s">
        <v>316</v>
      </c>
      <c r="L150" s="155" t="s">
        <v>167</v>
      </c>
    </row>
    <row r="151" spans="1:12" s="33" customFormat="1" ht="34.5" thickBot="1">
      <c r="A151" s="50" t="s">
        <v>168</v>
      </c>
      <c r="B151" s="44" t="s">
        <v>169</v>
      </c>
      <c r="C151" s="123"/>
      <c r="D151" s="124"/>
      <c r="E151" s="124"/>
      <c r="F151" s="125">
        <f t="shared" si="18"/>
        <v>0</v>
      </c>
      <c r="G151" s="124"/>
      <c r="H151" s="124"/>
      <c r="I151" s="124"/>
      <c r="J151" s="126">
        <f t="shared" si="19"/>
        <v>0</v>
      </c>
      <c r="K151" s="96" t="s">
        <v>317</v>
      </c>
      <c r="L151" s="155" t="s">
        <v>169</v>
      </c>
    </row>
    <row r="152" spans="1:12" s="33" customFormat="1" ht="18.75" customHeight="1">
      <c r="A152" s="32"/>
      <c r="B152" s="34"/>
      <c r="C152" s="29"/>
      <c r="D152" s="29"/>
      <c r="E152" s="29"/>
      <c r="F152" s="29"/>
      <c r="G152" s="29"/>
      <c r="H152" s="29"/>
      <c r="I152" s="31" t="s">
        <v>170</v>
      </c>
      <c r="J152" s="29"/>
      <c r="K152" s="96"/>
      <c r="L152" s="155"/>
    </row>
    <row r="153" spans="1:12" s="33" customFormat="1" ht="17.25" customHeight="1">
      <c r="A153" s="17"/>
      <c r="B153" s="18" t="s">
        <v>7</v>
      </c>
      <c r="C153" s="162" t="s">
        <v>8</v>
      </c>
      <c r="D153" s="163"/>
      <c r="E153" s="163"/>
      <c r="F153" s="164"/>
      <c r="G153" s="162" t="s">
        <v>9</v>
      </c>
      <c r="H153" s="163"/>
      <c r="I153" s="163"/>
      <c r="J153" s="163"/>
      <c r="K153" s="96"/>
      <c r="L153" s="155"/>
    </row>
    <row r="154" spans="1:12" s="33" customFormat="1" ht="12" customHeight="1">
      <c r="A154" s="20"/>
      <c r="B154" s="21" t="s">
        <v>10</v>
      </c>
      <c r="C154" s="22" t="s">
        <v>11</v>
      </c>
      <c r="D154" s="151" t="s">
        <v>353</v>
      </c>
      <c r="E154" s="151" t="s">
        <v>342</v>
      </c>
      <c r="F154" s="166" t="s">
        <v>12</v>
      </c>
      <c r="G154" s="22" t="s">
        <v>11</v>
      </c>
      <c r="H154" s="151" t="s">
        <v>353</v>
      </c>
      <c r="I154" s="151" t="s">
        <v>342</v>
      </c>
      <c r="J154" s="160" t="s">
        <v>12</v>
      </c>
      <c r="K154" s="96"/>
      <c r="L154" s="155"/>
    </row>
    <row r="155" spans="1:12" s="33" customFormat="1" ht="12" customHeight="1">
      <c r="A155" s="23" t="s">
        <v>144</v>
      </c>
      <c r="B155" s="21" t="s">
        <v>14</v>
      </c>
      <c r="C155" s="22" t="s">
        <v>15</v>
      </c>
      <c r="D155" s="22" t="s">
        <v>354</v>
      </c>
      <c r="E155" s="22" t="s">
        <v>343</v>
      </c>
      <c r="F155" s="167"/>
      <c r="G155" s="22" t="s">
        <v>15</v>
      </c>
      <c r="H155" s="22" t="s">
        <v>354</v>
      </c>
      <c r="I155" s="22" t="s">
        <v>343</v>
      </c>
      <c r="J155" s="161"/>
      <c r="K155" s="96"/>
      <c r="L155" s="155"/>
    </row>
    <row r="156" spans="1:12" s="33" customFormat="1" ht="12" customHeight="1">
      <c r="A156" s="20"/>
      <c r="B156" s="21"/>
      <c r="C156" s="22" t="s">
        <v>16</v>
      </c>
      <c r="D156" s="22" t="s">
        <v>355</v>
      </c>
      <c r="E156" s="22" t="s">
        <v>11</v>
      </c>
      <c r="F156" s="167"/>
      <c r="G156" s="22" t="s">
        <v>16</v>
      </c>
      <c r="H156" s="22" t="s">
        <v>355</v>
      </c>
      <c r="I156" s="22" t="s">
        <v>11</v>
      </c>
      <c r="J156" s="161"/>
      <c r="K156" s="96"/>
      <c r="L156" s="155"/>
    </row>
    <row r="157" spans="1:12" s="33" customFormat="1" ht="13.5" customHeight="1" thickBot="1">
      <c r="A157" s="19">
        <v>1</v>
      </c>
      <c r="B157" s="24" t="s">
        <v>17</v>
      </c>
      <c r="C157" s="25">
        <v>3</v>
      </c>
      <c r="D157" s="25">
        <v>4</v>
      </c>
      <c r="E157" s="25">
        <v>5</v>
      </c>
      <c r="F157" s="25">
        <v>6</v>
      </c>
      <c r="G157" s="25">
        <v>7</v>
      </c>
      <c r="H157" s="25">
        <v>8</v>
      </c>
      <c r="I157" s="25">
        <v>9</v>
      </c>
      <c r="J157" s="26">
        <v>10</v>
      </c>
      <c r="K157" s="96"/>
      <c r="L157" s="155"/>
    </row>
    <row r="158" spans="1:12" s="33" customFormat="1">
      <c r="A158" s="43" t="s">
        <v>171</v>
      </c>
      <c r="B158" s="68" t="s">
        <v>172</v>
      </c>
      <c r="C158" s="143">
        <f t="shared" ref="C158:J158" si="20">SUM(C160:C164)</f>
        <v>0</v>
      </c>
      <c r="D158" s="143">
        <f t="shared" si="20"/>
        <v>0</v>
      </c>
      <c r="E158" s="143">
        <f t="shared" si="20"/>
        <v>0</v>
      </c>
      <c r="F158" s="143">
        <f t="shared" si="20"/>
        <v>0</v>
      </c>
      <c r="G158" s="143">
        <f t="shared" si="20"/>
        <v>0</v>
      </c>
      <c r="H158" s="143">
        <f t="shared" si="20"/>
        <v>0</v>
      </c>
      <c r="I158" s="143">
        <f t="shared" si="20"/>
        <v>0</v>
      </c>
      <c r="J158" s="114">
        <f t="shared" si="20"/>
        <v>0</v>
      </c>
      <c r="K158" s="96" t="s">
        <v>318</v>
      </c>
      <c r="L158" s="155" t="s">
        <v>172</v>
      </c>
    </row>
    <row r="159" spans="1:12" s="33" customFormat="1" ht="9.9499999999999993" customHeight="1">
      <c r="A159" s="52" t="s">
        <v>173</v>
      </c>
      <c r="B159" s="39"/>
      <c r="C159" s="101"/>
      <c r="D159" s="122"/>
      <c r="E159" s="122"/>
      <c r="F159" s="122"/>
      <c r="G159" s="108"/>
      <c r="H159" s="108"/>
      <c r="I159" s="108"/>
      <c r="J159" s="109"/>
      <c r="K159" s="96"/>
      <c r="L159" s="155"/>
    </row>
    <row r="160" spans="1:12" s="33" customFormat="1" ht="22.5">
      <c r="A160" s="49" t="s">
        <v>174</v>
      </c>
      <c r="B160" s="39" t="s">
        <v>175</v>
      </c>
      <c r="C160" s="101"/>
      <c r="D160" s="108"/>
      <c r="E160" s="136"/>
      <c r="F160" s="144">
        <f>E160</f>
        <v>0</v>
      </c>
      <c r="G160" s="101"/>
      <c r="H160" s="108"/>
      <c r="I160" s="136"/>
      <c r="J160" s="149">
        <f>I160</f>
        <v>0</v>
      </c>
      <c r="K160" s="96" t="s">
        <v>319</v>
      </c>
      <c r="L160" s="155" t="s">
        <v>175</v>
      </c>
    </row>
    <row r="161" spans="1:12" s="33" customFormat="1">
      <c r="A161" s="49" t="s">
        <v>176</v>
      </c>
      <c r="B161" s="54" t="s">
        <v>219</v>
      </c>
      <c r="C161" s="137"/>
      <c r="D161" s="127"/>
      <c r="E161" s="127"/>
      <c r="F161" s="133">
        <f t="shared" ref="F161:F167" si="21">SUM(C161:E161)</f>
        <v>0</v>
      </c>
      <c r="G161" s="127"/>
      <c r="H161" s="127"/>
      <c r="I161" s="127"/>
      <c r="J161" s="150">
        <f t="shared" ref="J161:J167" si="22">SUM(G161:I161)</f>
        <v>0</v>
      </c>
      <c r="K161" s="96" t="s">
        <v>320</v>
      </c>
      <c r="L161" s="155" t="s">
        <v>219</v>
      </c>
    </row>
    <row r="162" spans="1:12" s="33" customFormat="1" ht="22.5">
      <c r="A162" s="69" t="s">
        <v>177</v>
      </c>
      <c r="B162" s="54" t="s">
        <v>178</v>
      </c>
      <c r="C162" s="137"/>
      <c r="D162" s="127"/>
      <c r="E162" s="127"/>
      <c r="F162" s="133">
        <f t="shared" si="21"/>
        <v>0</v>
      </c>
      <c r="G162" s="127"/>
      <c r="H162" s="127"/>
      <c r="I162" s="127"/>
      <c r="J162" s="150">
        <f t="shared" si="22"/>
        <v>0</v>
      </c>
      <c r="K162" s="96" t="s">
        <v>321</v>
      </c>
      <c r="L162" s="155" t="s">
        <v>178</v>
      </c>
    </row>
    <row r="163" spans="1:12" s="33" customFormat="1">
      <c r="A163" s="49" t="s">
        <v>179</v>
      </c>
      <c r="B163" s="54" t="s">
        <v>180</v>
      </c>
      <c r="C163" s="127"/>
      <c r="D163" s="127"/>
      <c r="E163" s="127"/>
      <c r="F163" s="133">
        <f t="shared" si="21"/>
        <v>0</v>
      </c>
      <c r="G163" s="127"/>
      <c r="H163" s="127"/>
      <c r="I163" s="127"/>
      <c r="J163" s="150">
        <f t="shared" si="22"/>
        <v>0</v>
      </c>
      <c r="K163" s="96" t="s">
        <v>322</v>
      </c>
      <c r="L163" s="155" t="s">
        <v>180</v>
      </c>
    </row>
    <row r="164" spans="1:12" s="33" customFormat="1">
      <c r="A164" s="69" t="s">
        <v>181</v>
      </c>
      <c r="B164" s="54" t="s">
        <v>182</v>
      </c>
      <c r="C164" s="127"/>
      <c r="D164" s="127"/>
      <c r="E164" s="127"/>
      <c r="F164" s="133">
        <f t="shared" si="21"/>
        <v>0</v>
      </c>
      <c r="G164" s="127"/>
      <c r="H164" s="127"/>
      <c r="I164" s="127"/>
      <c r="J164" s="150">
        <f t="shared" si="22"/>
        <v>0</v>
      </c>
      <c r="K164" s="96" t="s">
        <v>323</v>
      </c>
      <c r="L164" s="155" t="s">
        <v>182</v>
      </c>
    </row>
    <row r="165" spans="1:12" s="33" customFormat="1">
      <c r="A165" s="153" t="s">
        <v>121</v>
      </c>
      <c r="B165" s="154" t="s">
        <v>346</v>
      </c>
      <c r="C165" s="127"/>
      <c r="D165" s="127"/>
      <c r="E165" s="127"/>
      <c r="F165" s="133">
        <f t="shared" si="21"/>
        <v>0</v>
      </c>
      <c r="G165" s="127"/>
      <c r="H165" s="127"/>
      <c r="I165" s="127"/>
      <c r="J165" s="150">
        <f t="shared" si="22"/>
        <v>0</v>
      </c>
      <c r="K165" s="96" t="s">
        <v>350</v>
      </c>
      <c r="L165" s="155" t="s">
        <v>346</v>
      </c>
    </row>
    <row r="166" spans="1:12" s="33" customFormat="1">
      <c r="A166" s="153" t="s">
        <v>349</v>
      </c>
      <c r="B166" s="154" t="s">
        <v>347</v>
      </c>
      <c r="C166" s="127"/>
      <c r="D166" s="127"/>
      <c r="E166" s="127"/>
      <c r="F166" s="133">
        <f t="shared" si="21"/>
        <v>0</v>
      </c>
      <c r="G166" s="127"/>
      <c r="H166" s="127"/>
      <c r="I166" s="127"/>
      <c r="J166" s="150">
        <f t="shared" si="22"/>
        <v>0</v>
      </c>
      <c r="K166" s="96" t="s">
        <v>351</v>
      </c>
      <c r="L166" s="155" t="s">
        <v>347</v>
      </c>
    </row>
    <row r="167" spans="1:12" s="33" customFormat="1">
      <c r="A167" s="153" t="s">
        <v>336</v>
      </c>
      <c r="B167" s="154" t="s">
        <v>348</v>
      </c>
      <c r="C167" s="127"/>
      <c r="D167" s="127"/>
      <c r="E167" s="127"/>
      <c r="F167" s="133">
        <f t="shared" si="21"/>
        <v>0</v>
      </c>
      <c r="G167" s="127"/>
      <c r="H167" s="127"/>
      <c r="I167" s="127"/>
      <c r="J167" s="150">
        <f t="shared" si="22"/>
        <v>0</v>
      </c>
      <c r="K167" s="96" t="s">
        <v>352</v>
      </c>
      <c r="L167" s="155" t="s">
        <v>348</v>
      </c>
    </row>
    <row r="168" spans="1:12" s="33" customFormat="1" ht="23.25" thickBot="1">
      <c r="A168" s="70" t="s">
        <v>404</v>
      </c>
      <c r="B168" s="64" t="s">
        <v>183</v>
      </c>
      <c r="C168" s="145">
        <f t="shared" ref="C168:J168" si="23">C138+C143+C144+C158+C165+C166+C167</f>
        <v>0</v>
      </c>
      <c r="D168" s="145">
        <f t="shared" si="23"/>
        <v>0</v>
      </c>
      <c r="E168" s="145">
        <f t="shared" si="23"/>
        <v>0</v>
      </c>
      <c r="F168" s="145">
        <f t="shared" si="23"/>
        <v>0</v>
      </c>
      <c r="G168" s="145">
        <f t="shared" si="23"/>
        <v>0</v>
      </c>
      <c r="H168" s="145">
        <f t="shared" si="23"/>
        <v>0</v>
      </c>
      <c r="I168" s="145">
        <f t="shared" si="23"/>
        <v>0</v>
      </c>
      <c r="J168" s="113">
        <f t="shared" si="23"/>
        <v>0</v>
      </c>
      <c r="K168" s="96" t="s">
        <v>324</v>
      </c>
      <c r="L168" s="155" t="s">
        <v>183</v>
      </c>
    </row>
    <row r="169" spans="1:12" s="33" customFormat="1" ht="20.100000000000001" customHeight="1">
      <c r="A169" s="36" t="s">
        <v>184</v>
      </c>
      <c r="B169" s="39"/>
      <c r="C169" s="101"/>
      <c r="D169" s="108"/>
      <c r="E169" s="108"/>
      <c r="F169" s="108"/>
      <c r="G169" s="108"/>
      <c r="H169" s="108"/>
      <c r="I169" s="108"/>
      <c r="J169" s="109"/>
      <c r="K169" s="96"/>
      <c r="L169" s="155"/>
    </row>
    <row r="170" spans="1:12" s="33" customFormat="1" ht="22.5">
      <c r="A170" s="60" t="s">
        <v>405</v>
      </c>
      <c r="B170" s="41" t="s">
        <v>185</v>
      </c>
      <c r="C170" s="98">
        <f t="shared" ref="C170:J170" si="24">SUM(C172:C176)</f>
        <v>0</v>
      </c>
      <c r="D170" s="98">
        <f t="shared" si="24"/>
        <v>0</v>
      </c>
      <c r="E170" s="98">
        <f t="shared" si="24"/>
        <v>0</v>
      </c>
      <c r="F170" s="98">
        <f t="shared" si="24"/>
        <v>0</v>
      </c>
      <c r="G170" s="98">
        <f t="shared" si="24"/>
        <v>0</v>
      </c>
      <c r="H170" s="98">
        <f t="shared" si="24"/>
        <v>839988.58</v>
      </c>
      <c r="I170" s="98">
        <f t="shared" si="24"/>
        <v>21726.81</v>
      </c>
      <c r="J170" s="100">
        <f t="shared" si="24"/>
        <v>861715.39</v>
      </c>
      <c r="K170" s="96" t="s">
        <v>325</v>
      </c>
      <c r="L170" s="155" t="s">
        <v>185</v>
      </c>
    </row>
    <row r="171" spans="1:12" s="35" customFormat="1" ht="9.9499999999999993" customHeight="1">
      <c r="A171" s="67" t="s">
        <v>35</v>
      </c>
      <c r="B171" s="46"/>
      <c r="C171" s="115"/>
      <c r="D171" s="122"/>
      <c r="E171" s="122"/>
      <c r="F171" s="122"/>
      <c r="G171" s="122"/>
      <c r="H171" s="122"/>
      <c r="I171" s="122"/>
      <c r="J171" s="116"/>
      <c r="K171" s="97"/>
      <c r="L171" s="156"/>
    </row>
    <row r="172" spans="1:12" s="33" customFormat="1" ht="22.5">
      <c r="A172" s="71" t="s">
        <v>186</v>
      </c>
      <c r="B172" s="39" t="s">
        <v>187</v>
      </c>
      <c r="C172" s="135"/>
      <c r="D172" s="121"/>
      <c r="E172" s="121"/>
      <c r="F172" s="117">
        <f>SUM(C172:E172)</f>
        <v>0</v>
      </c>
      <c r="G172" s="121"/>
      <c r="H172" s="121">
        <v>534170.34</v>
      </c>
      <c r="I172" s="121">
        <v>21726.81</v>
      </c>
      <c r="J172" s="105">
        <f>SUM(G172:I172)</f>
        <v>555897.15</v>
      </c>
      <c r="K172" s="96" t="s">
        <v>326</v>
      </c>
      <c r="L172" s="155" t="s">
        <v>187</v>
      </c>
    </row>
    <row r="173" spans="1:12" s="33" customFormat="1" ht="22.5">
      <c r="A173" s="72" t="s">
        <v>223</v>
      </c>
      <c r="B173" s="46" t="s">
        <v>327</v>
      </c>
      <c r="C173" s="146"/>
      <c r="D173" s="127"/>
      <c r="E173" s="127"/>
      <c r="F173" s="117">
        <f>SUM(C173:E173)</f>
        <v>0</v>
      </c>
      <c r="G173" s="146"/>
      <c r="H173" s="127">
        <v>305818.23999999999</v>
      </c>
      <c r="I173" s="127"/>
      <c r="J173" s="105">
        <f>SUM(G173:I173)</f>
        <v>305818.23999999999</v>
      </c>
      <c r="K173" s="96" t="s">
        <v>327</v>
      </c>
      <c r="L173" s="155" t="s">
        <v>356</v>
      </c>
    </row>
    <row r="174" spans="1:12" s="33" customFormat="1">
      <c r="A174" s="72" t="s">
        <v>188</v>
      </c>
      <c r="B174" s="46" t="s">
        <v>189</v>
      </c>
      <c r="C174" s="147"/>
      <c r="D174" s="127"/>
      <c r="E174" s="127"/>
      <c r="F174" s="117">
        <f>SUM(C174:E174)</f>
        <v>0</v>
      </c>
      <c r="G174" s="127"/>
      <c r="H174" s="127"/>
      <c r="I174" s="127"/>
      <c r="J174" s="150">
        <f>SUM(G174:I174)</f>
        <v>0</v>
      </c>
      <c r="K174" s="96" t="s">
        <v>328</v>
      </c>
      <c r="L174" s="155" t="s">
        <v>189</v>
      </c>
    </row>
    <row r="175" spans="1:12" s="33" customFormat="1">
      <c r="A175" s="72" t="s">
        <v>190</v>
      </c>
      <c r="B175" s="54" t="s">
        <v>191</v>
      </c>
      <c r="C175" s="137"/>
      <c r="D175" s="127"/>
      <c r="E175" s="127"/>
      <c r="F175" s="117">
        <f>SUM(C175:E175)</f>
        <v>0</v>
      </c>
      <c r="G175" s="127"/>
      <c r="H175" s="127"/>
      <c r="I175" s="127"/>
      <c r="J175" s="150">
        <f>SUM(G175:I175)</f>
        <v>0</v>
      </c>
      <c r="K175" s="96" t="s">
        <v>329</v>
      </c>
      <c r="L175" s="155" t="s">
        <v>191</v>
      </c>
    </row>
    <row r="176" spans="1:12" s="33" customFormat="1" ht="13.5" thickBot="1">
      <c r="A176" s="67" t="s">
        <v>332</v>
      </c>
      <c r="B176" s="39" t="s">
        <v>333</v>
      </c>
      <c r="C176" s="135"/>
      <c r="D176" s="135"/>
      <c r="E176" s="135"/>
      <c r="F176" s="117">
        <f>SUM(C176:E176)</f>
        <v>0</v>
      </c>
      <c r="G176" s="135"/>
      <c r="H176" s="135"/>
      <c r="I176" s="135"/>
      <c r="J176" s="150">
        <f>SUM(G176:I176)</f>
        <v>0</v>
      </c>
      <c r="K176" s="96" t="s">
        <v>334</v>
      </c>
      <c r="L176" s="155" t="s">
        <v>333</v>
      </c>
    </row>
    <row r="177" spans="1:12" ht="13.5" thickBot="1">
      <c r="A177" s="65" t="s">
        <v>192</v>
      </c>
      <c r="B177" s="56" t="s">
        <v>193</v>
      </c>
      <c r="C177" s="131">
        <f t="shared" ref="C177:J177" si="25">C168+C170</f>
        <v>0</v>
      </c>
      <c r="D177" s="131">
        <f t="shared" si="25"/>
        <v>0</v>
      </c>
      <c r="E177" s="131">
        <f t="shared" si="25"/>
        <v>0</v>
      </c>
      <c r="F177" s="131">
        <f t="shared" si="25"/>
        <v>0</v>
      </c>
      <c r="G177" s="131">
        <f t="shared" si="25"/>
        <v>0</v>
      </c>
      <c r="H177" s="131">
        <f t="shared" si="25"/>
        <v>839988.58</v>
      </c>
      <c r="I177" s="131">
        <f t="shared" si="25"/>
        <v>21726.81</v>
      </c>
      <c r="J177" s="132">
        <f t="shared" si="25"/>
        <v>861715.39</v>
      </c>
      <c r="K177" s="96" t="s">
        <v>330</v>
      </c>
      <c r="L177" s="155" t="s">
        <v>193</v>
      </c>
    </row>
    <row r="178" spans="1:12" s="6" customFormat="1" ht="24" customHeight="1">
      <c r="A178" s="10" t="s">
        <v>194</v>
      </c>
      <c r="B178" s="9"/>
      <c r="L178" s="155"/>
    </row>
    <row r="179" spans="1:12" s="6" customFormat="1" ht="12.75" hidden="1" customHeight="1">
      <c r="L179" s="155"/>
    </row>
    <row r="180" spans="1:12" s="6" customFormat="1" ht="12.75" hidden="1" customHeight="1">
      <c r="A180" s="10"/>
      <c r="B180" s="9"/>
      <c r="L180" s="155"/>
    </row>
    <row r="181" spans="1:12" s="6" customFormat="1" ht="12.75" hidden="1" customHeight="1">
      <c r="A181" s="84" t="s">
        <v>207</v>
      </c>
      <c r="B181" s="170" t="s">
        <v>376</v>
      </c>
      <c r="C181" s="170"/>
      <c r="D181" s="170"/>
      <c r="F181" s="85" t="s">
        <v>210</v>
      </c>
      <c r="G181" s="183"/>
      <c r="H181" s="183"/>
      <c r="I181" s="178" t="s">
        <v>385</v>
      </c>
      <c r="J181" s="178"/>
      <c r="L181" s="155"/>
    </row>
    <row r="182" spans="1:12" s="6" customFormat="1" ht="12.75" hidden="1" customHeight="1">
      <c r="A182" s="85" t="s">
        <v>209</v>
      </c>
      <c r="B182" s="169" t="s">
        <v>208</v>
      </c>
      <c r="C182" s="169"/>
      <c r="D182" s="169"/>
      <c r="F182" s="85"/>
      <c r="G182" s="168" t="s">
        <v>211</v>
      </c>
      <c r="H182" s="168"/>
      <c r="I182" s="168" t="s">
        <v>208</v>
      </c>
      <c r="J182" s="168"/>
      <c r="L182" s="155"/>
    </row>
    <row r="183" spans="1:12" s="6" customFormat="1" ht="12.75" hidden="1" customHeight="1">
      <c r="A183" s="10"/>
      <c r="B183" s="9"/>
      <c r="L183" s="155"/>
    </row>
    <row r="184" spans="1:12" ht="12.75" hidden="1" customHeight="1">
      <c r="A184" s="10"/>
      <c r="B184" s="9"/>
      <c r="C184" s="6"/>
      <c r="D184" s="86"/>
      <c r="E184" s="181" t="s">
        <v>212</v>
      </c>
      <c r="F184" s="181"/>
      <c r="G184" s="182"/>
      <c r="H184" s="182"/>
      <c r="I184" s="182"/>
      <c r="J184" s="182"/>
    </row>
    <row r="185" spans="1:12" ht="12.75" hidden="1" customHeight="1">
      <c r="A185" s="10"/>
      <c r="B185" s="9"/>
      <c r="C185" s="6"/>
      <c r="D185" s="87"/>
      <c r="E185" s="87"/>
      <c r="F185" s="87"/>
      <c r="G185" s="184" t="s">
        <v>213</v>
      </c>
      <c r="H185" s="184"/>
      <c r="I185" s="184"/>
      <c r="J185" s="184"/>
    </row>
    <row r="186" spans="1:12" ht="12.75" hidden="1" customHeight="1">
      <c r="A186" s="10"/>
      <c r="B186" s="9"/>
      <c r="C186" s="171" t="s">
        <v>216</v>
      </c>
      <c r="D186" s="171"/>
      <c r="E186" s="178"/>
      <c r="F186" s="178"/>
      <c r="G186" s="185"/>
      <c r="H186" s="185"/>
      <c r="I186" s="178"/>
      <c r="J186" s="178"/>
    </row>
    <row r="187" spans="1:12" ht="12.75" hidden="1" customHeight="1">
      <c r="A187" s="10"/>
      <c r="B187" s="9"/>
      <c r="C187" s="186" t="s">
        <v>215</v>
      </c>
      <c r="D187" s="186"/>
      <c r="E187" s="168" t="s">
        <v>214</v>
      </c>
      <c r="F187" s="168"/>
      <c r="G187" s="168" t="s">
        <v>211</v>
      </c>
      <c r="H187" s="168"/>
      <c r="I187" s="168" t="s">
        <v>208</v>
      </c>
      <c r="J187" s="168"/>
    </row>
    <row r="188" spans="1:12" ht="12.75" hidden="1" customHeight="1">
      <c r="A188" s="10"/>
      <c r="B188" s="9"/>
      <c r="C188" s="85"/>
      <c r="D188" s="85"/>
      <c r="E188" s="21"/>
      <c r="F188" s="21"/>
      <c r="G188" s="21"/>
      <c r="H188" s="21"/>
      <c r="I188" s="21"/>
      <c r="J188" s="21"/>
    </row>
    <row r="189" spans="1:12" ht="12.75" hidden="1" customHeight="1">
      <c r="A189" s="88" t="s">
        <v>218</v>
      </c>
      <c r="B189"/>
      <c r="C189" s="178"/>
      <c r="D189" s="178"/>
      <c r="E189" s="185"/>
      <c r="F189" s="185"/>
      <c r="G189" s="178"/>
      <c r="H189" s="178"/>
      <c r="I189" s="178"/>
      <c r="J189" s="178"/>
    </row>
    <row r="190" spans="1:12" ht="12.75" hidden="1" customHeight="1">
      <c r="A190" s="89" t="s">
        <v>206</v>
      </c>
      <c r="B190" s="90"/>
      <c r="C190" s="168" t="s">
        <v>214</v>
      </c>
      <c r="D190" s="168"/>
      <c r="E190" s="168" t="s">
        <v>211</v>
      </c>
      <c r="F190" s="168"/>
      <c r="G190" s="168" t="s">
        <v>208</v>
      </c>
      <c r="H190" s="168"/>
      <c r="I190" s="187" t="s">
        <v>217</v>
      </c>
      <c r="J190" s="187"/>
    </row>
  </sheetData>
  <mergeCells count="60">
    <mergeCell ref="J103:J105"/>
    <mergeCell ref="F133:F135"/>
    <mergeCell ref="J133:J135"/>
    <mergeCell ref="C102:F102"/>
    <mergeCell ref="G102:J102"/>
    <mergeCell ref="I190:J190"/>
    <mergeCell ref="I189:J189"/>
    <mergeCell ref="G190:H190"/>
    <mergeCell ref="G189:H189"/>
    <mergeCell ref="E190:F190"/>
    <mergeCell ref="C190:D190"/>
    <mergeCell ref="E189:F189"/>
    <mergeCell ref="C189:D189"/>
    <mergeCell ref="C187:D187"/>
    <mergeCell ref="E187:F187"/>
    <mergeCell ref="G187:H187"/>
    <mergeCell ref="G185:J185"/>
    <mergeCell ref="E186:F186"/>
    <mergeCell ref="G186:H186"/>
    <mergeCell ref="I186:J186"/>
    <mergeCell ref="I187:J187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J154:J156"/>
    <mergeCell ref="J41:J43"/>
    <mergeCell ref="F72:F74"/>
    <mergeCell ref="J72:J74"/>
    <mergeCell ref="F103:F105"/>
    <mergeCell ref="B10:H10"/>
    <mergeCell ref="J16:J18"/>
    <mergeCell ref="C40:F40"/>
    <mergeCell ref="G40:J40"/>
    <mergeCell ref="B12:H12"/>
    <mergeCell ref="B13:H13"/>
    <mergeCell ref="F16:F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пк</cp:lastModifiedBy>
  <cp:lastPrinted>2017-02-21T06:36:36Z</cp:lastPrinted>
  <dcterms:created xsi:type="dcterms:W3CDTF">2011-04-05T12:25:02Z</dcterms:created>
  <dcterms:modified xsi:type="dcterms:W3CDTF">2017-02-21T06:37:08Z</dcterms:modified>
</cp:coreProperties>
</file>